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 activeTab="1"/>
  </bookViews>
  <sheets>
    <sheet name="PROGRAME" sheetId="1" r:id="rId1"/>
    <sheet name="PENS.40%" sheetId="5" r:id="rId2"/>
    <sheet name="TESTE" sheetId="6" r:id="rId3"/>
  </sheets>
  <calcPr calcId="145621"/>
</workbook>
</file>

<file path=xl/calcChain.xml><?xml version="1.0" encoding="utf-8"?>
<calcChain xmlns="http://schemas.openxmlformats.org/spreadsheetml/2006/main">
  <c r="H47" i="5" l="1"/>
  <c r="V69" i="1"/>
  <c r="P23" i="1" l="1"/>
  <c r="H11" i="5" l="1"/>
  <c r="T68" i="1" l="1"/>
  <c r="M11" i="6" l="1"/>
  <c r="H36" i="5" l="1"/>
  <c r="T75" i="1"/>
  <c r="U60" i="1"/>
  <c r="T52" i="1"/>
  <c r="T38" i="1" l="1"/>
  <c r="T39" i="1"/>
  <c r="T40" i="1"/>
  <c r="T37" i="1"/>
  <c r="H33" i="5" l="1"/>
  <c r="H27" i="6" l="1"/>
  <c r="P32" i="1"/>
  <c r="H36" i="6" l="1"/>
  <c r="P77" i="1" l="1"/>
  <c r="P93" i="1" l="1"/>
  <c r="P79" i="1" l="1"/>
  <c r="H29" i="5" l="1"/>
  <c r="H48" i="5" s="1"/>
  <c r="P74" i="1" l="1"/>
  <c r="P51" i="1" l="1"/>
  <c r="P59" i="1" l="1"/>
  <c r="P80" i="1" s="1"/>
  <c r="H22" i="6" l="1"/>
  <c r="D23" i="1" l="1"/>
  <c r="M23" i="1"/>
  <c r="P85" i="1" l="1"/>
  <c r="P90" i="1" l="1"/>
  <c r="P94" i="1" s="1"/>
  <c r="H15" i="6" l="1"/>
  <c r="H37" i="6" s="1"/>
  <c r="G79" i="1" l="1"/>
  <c r="G90" i="1" l="1"/>
  <c r="G85" i="1"/>
  <c r="G94" i="1" l="1"/>
  <c r="G59" i="1" l="1"/>
  <c r="G32" i="1"/>
  <c r="G51" i="1" l="1"/>
  <c r="G80" i="1" s="1"/>
</calcChain>
</file>

<file path=xl/sharedStrings.xml><?xml version="1.0" encoding="utf-8"?>
<sst xmlns="http://schemas.openxmlformats.org/spreadsheetml/2006/main" count="361" uniqueCount="188">
  <si>
    <t>Gentiana</t>
  </si>
  <si>
    <t>Programe</t>
  </si>
  <si>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</si>
  <si>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</si>
  <si>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</si>
  <si>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</si>
  <si>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</si>
  <si>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</si>
  <si>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</si>
  <si>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</si>
  <si>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lei</t>
  </si>
  <si>
    <t>cesionata lei</t>
  </si>
  <si>
    <t>plata factura</t>
  </si>
  <si>
    <t>medicament</t>
  </si>
  <si>
    <t>Tip</t>
  </si>
  <si>
    <t>plata factura cesionata</t>
  </si>
  <si>
    <t>PENSIONARI 40%</t>
  </si>
  <si>
    <t>medic.</t>
  </si>
  <si>
    <t>TOTAL</t>
  </si>
  <si>
    <t>Gentiana SRL</t>
  </si>
  <si>
    <t>Pharmaclin</t>
  </si>
  <si>
    <t>TOTAL  FARMEXIM</t>
  </si>
  <si>
    <t>TOTAL  FARMEXPERT</t>
  </si>
  <si>
    <t>Balsam</t>
  </si>
  <si>
    <t>Remedium</t>
  </si>
  <si>
    <t>TOTAL MEDIPLUS EXIM</t>
  </si>
  <si>
    <t>TOTAL FARMEXIM</t>
  </si>
  <si>
    <t>Aden Farm Srl</t>
  </si>
  <si>
    <t>Crisfarm</t>
  </si>
  <si>
    <t>Saralex SRL</t>
  </si>
  <si>
    <t>TOTAL EUROPHARM HOLDING SA</t>
  </si>
  <si>
    <t>TOTAL ROPHARMA LOGISTIC</t>
  </si>
  <si>
    <t>FARM SOMESAN</t>
  </si>
  <si>
    <t xml:space="preserve">TOTAL  </t>
  </si>
  <si>
    <t>ADO</t>
  </si>
  <si>
    <t>ONCO CV</t>
  </si>
  <si>
    <t>AUGUST 2019</t>
  </si>
  <si>
    <t>8840/31.07.2019</t>
  </si>
  <si>
    <t>8303/06.08.2019</t>
  </si>
  <si>
    <t>7633/26.07.2019</t>
  </si>
  <si>
    <t>8231/05.08.2019</t>
  </si>
  <si>
    <t>535/20.08.2019</t>
  </si>
  <si>
    <t>PLATI CESIUNI PROGRAME SEPTEMBRIE 2019</t>
  </si>
  <si>
    <t>310/30.06.2019</t>
  </si>
  <si>
    <t>8842/01.08.2019</t>
  </si>
  <si>
    <t>8305/06.08.2019</t>
  </si>
  <si>
    <t>00028/30.06.2019</t>
  </si>
  <si>
    <t>0026/30.06.2019</t>
  </si>
  <si>
    <t>027/30.06.2019</t>
  </si>
  <si>
    <t>0001052/30.06.2019</t>
  </si>
  <si>
    <t>1558/30.06.2019</t>
  </si>
  <si>
    <t>1562/30.06.2019</t>
  </si>
  <si>
    <t>1553/30.06.2019</t>
  </si>
  <si>
    <t>1550/30.06.2019</t>
  </si>
  <si>
    <t>1546/30.06.2019</t>
  </si>
  <si>
    <t>28/30.06.2019</t>
  </si>
  <si>
    <t>AUGUST  2019</t>
  </si>
  <si>
    <t>7611/22.07.2019</t>
  </si>
  <si>
    <t>8230/05.08.2019</t>
  </si>
  <si>
    <t>7666/02.08.2019</t>
  </si>
  <si>
    <t>8229/05.08.2019</t>
  </si>
  <si>
    <t>2538/30.06.2019</t>
  </si>
  <si>
    <t>44392/13.08.2019</t>
  </si>
  <si>
    <t>1684/30.06.2019</t>
  </si>
  <si>
    <t>44398/14.08.2019</t>
  </si>
  <si>
    <t>529/30.06.2019</t>
  </si>
  <si>
    <t>AUGUST 2019 7916/24.07.2019</t>
  </si>
  <si>
    <t>44253/22.07/2019</t>
  </si>
  <si>
    <t>4862/31.07.2019</t>
  </si>
  <si>
    <t>6179/30.06.2019</t>
  </si>
  <si>
    <t>TOTAL DONA LOGISTICA</t>
  </si>
  <si>
    <t>TOTAL ALLIANCE HEALTHCARE  ROMANIA</t>
  </si>
  <si>
    <t>Plata factura cesionata</t>
  </si>
  <si>
    <t>EUROPHARM HOLDING  S.A.</t>
  </si>
  <si>
    <t>TOTAL  FARMEXIM S. A.</t>
  </si>
  <si>
    <t>DONA LOGISTICA</t>
  </si>
  <si>
    <t>Date inregistrare CAS MM</t>
  </si>
  <si>
    <t>Date inreg. CAS MM</t>
  </si>
  <si>
    <t>BALSAM</t>
  </si>
  <si>
    <t>REMEDIUM</t>
  </si>
  <si>
    <t xml:space="preserve">ALLIANCE HEALTHCARE </t>
  </si>
  <si>
    <t>MEDIPLUS EXIM</t>
  </si>
  <si>
    <t>FARMEXIM  S. A.</t>
  </si>
  <si>
    <t>ALLIANCE HEALTHCARE ROMANIA  SRL</t>
  </si>
  <si>
    <t xml:space="preserve">                  </t>
  </si>
  <si>
    <t>GENTIANA SRL</t>
  </si>
  <si>
    <t>LUANA FARM</t>
  </si>
  <si>
    <t>PHARMA S A</t>
  </si>
  <si>
    <t>TOTAL PHARMA  S. A</t>
  </si>
  <si>
    <t>SC SILVER WOLF</t>
  </si>
  <si>
    <t xml:space="preserve">                                                                                                          TOTAL  MEDIPLUS EXIM</t>
  </si>
  <si>
    <t>PHARMA SA</t>
  </si>
  <si>
    <t>TOTAL PHARMA S A</t>
  </si>
  <si>
    <t>FARMEXIM S A</t>
  </si>
  <si>
    <t>TOTAL  FARMEXIM  S A</t>
  </si>
  <si>
    <t>GE HOR 62/31.12.2019</t>
  </si>
  <si>
    <t>PHARMA</t>
  </si>
  <si>
    <t>TOTAL   PHARMA S A</t>
  </si>
  <si>
    <t>Pensionari</t>
  </si>
  <si>
    <t>FARMEXIM</t>
  </si>
  <si>
    <t xml:space="preserve">Teste </t>
  </si>
  <si>
    <t xml:space="preserve">TOTAL FARMEXIM </t>
  </si>
  <si>
    <t xml:space="preserve">EUROPHARM </t>
  </si>
  <si>
    <t>HOLDING</t>
  </si>
  <si>
    <t>T O T A L  EUROPHARM  HOLDING</t>
  </si>
  <si>
    <t xml:space="preserve">ROPHARMA </t>
  </si>
  <si>
    <t>LOGOISTIC</t>
  </si>
  <si>
    <t>MAI 2020</t>
  </si>
  <si>
    <t>200/20.04.2020</t>
  </si>
  <si>
    <t>4234/14.05.2020</t>
  </si>
  <si>
    <t>GE HOR  12/31.03.2020</t>
  </si>
  <si>
    <t>45479/27.04.2020</t>
  </si>
  <si>
    <t>4497/21.05.2020</t>
  </si>
  <si>
    <t>GE HOR 12/31.03.2020</t>
  </si>
  <si>
    <t>9234/23.04.2020</t>
  </si>
  <si>
    <t>FSOM 1018/31.03.2020</t>
  </si>
  <si>
    <t>3906/04.05.2020</t>
  </si>
  <si>
    <t>FSOM 2015/31.03.2020</t>
  </si>
  <si>
    <t>FSOM 3014/31.03.2020</t>
  </si>
  <si>
    <t>FSOM 4016/31.03.2020</t>
  </si>
  <si>
    <t>3907/04.05.2020</t>
  </si>
  <si>
    <t>9271/29.04.2020</t>
  </si>
  <si>
    <t>LUA 519/31.03.2020</t>
  </si>
  <si>
    <t>LUMILEVA FARM</t>
  </si>
  <si>
    <t>LUA 520/31.03.2020</t>
  </si>
  <si>
    <t>IUNIE 2020</t>
  </si>
  <si>
    <t>9615/27.05.2020</t>
  </si>
  <si>
    <t xml:space="preserve">posttranspl. </t>
  </si>
  <si>
    <t>fibroza 316456.05</t>
  </si>
  <si>
    <t xml:space="preserve">                                                          TOTAL DONA LOGISTICA</t>
  </si>
  <si>
    <t>45503/07.05.2020</t>
  </si>
  <si>
    <t>4971/05.06.2020</t>
  </si>
  <si>
    <t>B 1794/31.03.2020</t>
  </si>
  <si>
    <t>SARALEX</t>
  </si>
  <si>
    <t>SALIX</t>
  </si>
  <si>
    <t>4913/03.06.2020</t>
  </si>
  <si>
    <t>9618/28.05.2020</t>
  </si>
  <si>
    <t>SRX 1168/30.04.2020</t>
  </si>
  <si>
    <t>4912/03.06.2020</t>
  </si>
  <si>
    <t>GE HOR 17/30.04.2020</t>
  </si>
  <si>
    <t>9616/04.06.2020</t>
  </si>
  <si>
    <t>5326/17.06.2020</t>
  </si>
  <si>
    <t>LUM 619/30.04.2020</t>
  </si>
  <si>
    <t>9349/15.05.2020</t>
  </si>
  <si>
    <t>4529/22.05.2020</t>
  </si>
  <si>
    <t>9431/02.06.2020</t>
  </si>
  <si>
    <t>FSOM 1024/30.04.2020</t>
  </si>
  <si>
    <t>4945/04.06.2020</t>
  </si>
  <si>
    <t>318/26.05.2020</t>
  </si>
  <si>
    <t>4631/27.05.2020</t>
  </si>
  <si>
    <t>Onco CV</t>
  </si>
  <si>
    <t>SRX1166/30.04.2020</t>
  </si>
  <si>
    <t>TOTAL  ALLIANCE HEALTHCARE  ROMANIA  SRL</t>
  </si>
  <si>
    <t>45574/05.06.2020</t>
  </si>
  <si>
    <t>5345/18.06.2020</t>
  </si>
  <si>
    <t>B 1806/30.04.2020</t>
  </si>
  <si>
    <t>45575/05.06.2020</t>
  </si>
  <si>
    <t>5346/18.06.2020</t>
  </si>
  <si>
    <t>R 568/30.04.2020</t>
  </si>
  <si>
    <t>45548/27.05.2020</t>
  </si>
  <si>
    <t>5360/18.06.2020</t>
  </si>
  <si>
    <t>GENTIANA 20/30.04.2020</t>
  </si>
  <si>
    <t>GENTIANA 24/30.04.2020</t>
  </si>
  <si>
    <t>Teste</t>
  </si>
  <si>
    <t>GE HOR 18/30.04.2020</t>
  </si>
  <si>
    <t>T O T A L  MEDIPLUS EXIM</t>
  </si>
  <si>
    <t>45655/29.06.2020</t>
  </si>
  <si>
    <t>5905/03.07.2020</t>
  </si>
  <si>
    <t>GE GEN 19/31.05.2020</t>
  </si>
  <si>
    <t>GE EN 023/31.05.2020</t>
  </si>
  <si>
    <t>GE HOR 25/31.05.2020</t>
  </si>
  <si>
    <t>IULIE 2020</t>
  </si>
  <si>
    <t>379/30.06.2020</t>
  </si>
  <si>
    <t>5952/06.07.2020</t>
  </si>
  <si>
    <t>COAS 018/31.05.2020</t>
  </si>
  <si>
    <t>SACA0016/31.05.2020</t>
  </si>
  <si>
    <t>CLT 20/31.05.2020</t>
  </si>
  <si>
    <t>374/30.06.2020</t>
  </si>
  <si>
    <t>5953/06.07.2020</t>
  </si>
  <si>
    <t>MMSAL 471/31.05.2020</t>
  </si>
  <si>
    <t>COMIRO</t>
  </si>
  <si>
    <t>377/30.06.2020</t>
  </si>
  <si>
    <t>5954/06.07.2020</t>
  </si>
  <si>
    <t>AQUA 1013/31.05.2020</t>
  </si>
  <si>
    <t>GENTIANA  28/31.05.2020</t>
  </si>
  <si>
    <t>PLATI CESIUNI PROGRAME   30   iulie  2020</t>
  </si>
  <si>
    <t>PLATI CESIUNI TESTE     30 iulie       2020</t>
  </si>
  <si>
    <t>PLATI  CESIUNI            30 iulie             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</si>
</sst>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 Black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18">
    <xf numFmtId="0" fontId="0" fillId="0" borderId="0" xfId="0"/>
    <xf numFmtId="0" fontId="8" fillId="0" borderId="1" xfId="1" applyFont="1" applyBorder="1" applyAlignment="1">
      <alignment horizontal="center"/>
    </xf>
    <xf numFmtId="0" fontId="9" fillId="0" borderId="0" xfId="0" applyFont="1"/>
    <xf numFmtId="0" fontId="0" fillId="0" borderId="9" xfId="0" applyBorder="1"/>
    <xf numFmtId="0" fontId="8" fillId="0" borderId="2" xfId="1" applyFont="1" applyBorder="1" applyAlignment="1">
      <alignment horizontal="center"/>
    </xf>
    <xf numFmtId="0" fontId="8" fillId="0" borderId="2" xfId="1" applyFont="1" applyFill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8" fillId="0" borderId="10" xfId="1" applyFont="1" applyBorder="1" applyAlignment="1">
      <alignment horizontal="center"/>
    </xf>
    <xf numFmtId="0" fontId="0" fillId="0" borderId="13" xfId="0" applyBorder="1"/>
    <xf numFmtId="0" fontId="0" fillId="0" borderId="0" xfId="0" applyBorder="1"/>
    <xf numFmtId="0" fontId="0" fillId="0" borderId="5" xfId="0" applyBorder="1"/>
    <xf numFmtId="0" fontId="8" fillId="0" borderId="8" xfId="1" applyFont="1" applyFill="1" applyBorder="1" applyAlignment="1">
      <alignment horizontal="center"/>
    </xf>
    <xf numFmtId="0" fontId="8" fillId="0" borderId="19" xfId="1" applyFont="1" applyBorder="1" applyAlignment="1">
      <alignment horizontal="center"/>
    </xf>
    <xf numFmtId="0" fontId="0" fillId="0" borderId="1" xfId="0" applyBorder="1"/>
    <xf numFmtId="4" fontId="0" fillId="0" borderId="11" xfId="0" applyNumberFormat="1" applyBorder="1"/>
    <xf numFmtId="0" fontId="0" fillId="0" borderId="17" xfId="0" applyBorder="1"/>
    <xf numFmtId="0" fontId="0" fillId="0" borderId="6" xfId="0" applyBorder="1"/>
    <xf numFmtId="0" fontId="10" fillId="0" borderId="0" xfId="0" applyFont="1"/>
    <xf numFmtId="0" fontId="0" fillId="0" borderId="21" xfId="0" applyBorder="1"/>
    <xf numFmtId="0" fontId="0" fillId="0" borderId="14" xfId="0" applyBorder="1"/>
    <xf numFmtId="4" fontId="10" fillId="0" borderId="18" xfId="0" applyNumberFormat="1" applyFont="1" applyBorder="1"/>
    <xf numFmtId="0" fontId="8" fillId="0" borderId="8" xfId="1" applyFont="1" applyFill="1" applyBorder="1" applyAlignment="1">
      <alignment horizontal="center" wrapText="1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0" fillId="0" borderId="23" xfId="0" applyBorder="1"/>
    <xf numFmtId="0" fontId="0" fillId="0" borderId="2" xfId="0" applyBorder="1"/>
    <xf numFmtId="0" fontId="8" fillId="0" borderId="24" xfId="1" applyFont="1" applyBorder="1" applyAlignment="1">
      <alignment horizontal="center"/>
    </xf>
    <xf numFmtId="0" fontId="8" fillId="0" borderId="26" xfId="1" applyFont="1" applyBorder="1" applyAlignment="1">
      <alignment horizontal="center"/>
    </xf>
    <xf numFmtId="0" fontId="8" fillId="0" borderId="19" xfId="1" applyFont="1" applyBorder="1" applyAlignment="1">
      <alignment horizontal="center" wrapText="1"/>
    </xf>
    <xf numFmtId="0" fontId="0" fillId="0" borderId="2" xfId="0" applyFill="1" applyBorder="1" applyAlignment="1">
      <alignment horizontal="right"/>
    </xf>
    <xf numFmtId="0" fontId="0" fillId="0" borderId="32" xfId="0" applyBorder="1"/>
    <xf numFmtId="0" fontId="8" fillId="0" borderId="17" xfId="1" applyFont="1" applyBorder="1" applyAlignment="1">
      <alignment horizontal="center"/>
    </xf>
    <xf numFmtId="4" fontId="0" fillId="0" borderId="35" xfId="0" applyNumberFormat="1" applyBorder="1"/>
    <xf numFmtId="0" fontId="0" fillId="0" borderId="37" xfId="0" applyBorder="1"/>
    <xf numFmtId="0" fontId="0" fillId="0" borderId="37" xfId="0" applyFill="1" applyBorder="1"/>
    <xf numFmtId="0" fontId="0" fillId="0" borderId="10" xfId="0" applyBorder="1"/>
    <xf numFmtId="0" fontId="0" fillId="0" borderId="30" xfId="0" applyFill="1" applyBorder="1" applyAlignment="1">
      <alignment horizontal="right"/>
    </xf>
    <xf numFmtId="4" fontId="0" fillId="0" borderId="38" xfId="0" applyNumberFormat="1" applyBorder="1"/>
    <xf numFmtId="4" fontId="0" fillId="0" borderId="8" xfId="0" applyNumberFormat="1" applyBorder="1"/>
    <xf numFmtId="0" fontId="0" fillId="0" borderId="30" xfId="0" applyBorder="1"/>
    <xf numFmtId="0" fontId="0" fillId="0" borderId="3" xfId="0" applyBorder="1"/>
    <xf numFmtId="0" fontId="0" fillId="0" borderId="34" xfId="0" applyBorder="1"/>
    <xf numFmtId="0" fontId="0" fillId="0" borderId="9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0" fontId="0" fillId="0" borderId="0" xfId="0" applyFill="1" applyBorder="1"/>
    <xf numFmtId="0" fontId="8" fillId="0" borderId="28" xfId="1" applyFont="1" applyBorder="1" applyAlignment="1">
      <alignment horizontal="center"/>
    </xf>
    <xf numFmtId="0" fontId="0" fillId="0" borderId="14" xfId="0" applyFill="1" applyBorder="1" applyAlignment="1">
      <alignment horizontal="right"/>
    </xf>
    <xf numFmtId="0" fontId="0" fillId="0" borderId="32" xfId="0" applyFill="1" applyBorder="1"/>
    <xf numFmtId="0" fontId="0" fillId="0" borderId="34" xfId="0" applyFill="1" applyBorder="1"/>
    <xf numFmtId="0" fontId="0" fillId="0" borderId="1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3" xfId="0" applyFill="1" applyBorder="1"/>
    <xf numFmtId="0" fontId="0" fillId="0" borderId="24" xfId="0" applyBorder="1" applyAlignment="1">
      <alignment horizontal="left" vertical="center" wrapText="1"/>
    </xf>
    <xf numFmtId="0" fontId="0" fillId="0" borderId="3" xfId="0" applyBorder="1" applyAlignment="1">
      <alignment horizontal="right"/>
    </xf>
    <xf numFmtId="4" fontId="0" fillId="0" borderId="0" xfId="0" applyNumberFormat="1" applyBorder="1"/>
    <xf numFmtId="49" fontId="0" fillId="0" borderId="37" xfId="0" applyNumberFormat="1" applyBorder="1"/>
    <xf numFmtId="0" fontId="0" fillId="0" borderId="16" xfId="0" applyBorder="1" applyAlignment="1">
      <alignment horizontal="left" vertical="center" wrapText="1"/>
    </xf>
    <xf numFmtId="4" fontId="0" fillId="0" borderId="15" xfId="0" applyNumberFormat="1" applyBorder="1"/>
    <xf numFmtId="0" fontId="14" fillId="0" borderId="10" xfId="0" applyFont="1" applyBorder="1" applyAlignment="1">
      <alignment horizontal="right" wrapText="1"/>
    </xf>
    <xf numFmtId="49" fontId="0" fillId="0" borderId="2" xfId="0" applyNumberFormat="1" applyBorder="1"/>
    <xf numFmtId="0" fontId="0" fillId="0" borderId="3" xfId="0" applyFill="1" applyBorder="1" applyAlignment="1">
      <alignment horizontal="right"/>
    </xf>
    <xf numFmtId="0" fontId="0" fillId="0" borderId="2" xfId="0" applyBorder="1" applyAlignment="1">
      <alignment horizontal="right"/>
    </xf>
    <xf numFmtId="4" fontId="10" fillId="0" borderId="25" xfId="0" applyNumberFormat="1" applyFont="1" applyBorder="1"/>
    <xf numFmtId="49" fontId="0" fillId="0" borderId="5" xfId="0" applyNumberFormat="1" applyBorder="1"/>
    <xf numFmtId="0" fontId="0" fillId="0" borderId="30" xfId="0" applyBorder="1" applyAlignment="1">
      <alignment horizontal="right"/>
    </xf>
    <xf numFmtId="49" fontId="0" fillId="0" borderId="3" xfId="0" applyNumberFormat="1" applyBorder="1"/>
    <xf numFmtId="4" fontId="0" fillId="0" borderId="33" xfId="0" applyNumberFormat="1" applyBorder="1"/>
    <xf numFmtId="0" fontId="0" fillId="0" borderId="16" xfId="0" applyBorder="1"/>
    <xf numFmtId="0" fontId="0" fillId="0" borderId="39" xfId="0" applyBorder="1"/>
    <xf numFmtId="4" fontId="0" fillId="0" borderId="31" xfId="0" applyNumberFormat="1" applyBorder="1"/>
    <xf numFmtId="4" fontId="0" fillId="0" borderId="22" xfId="0" applyNumberFormat="1" applyBorder="1"/>
    <xf numFmtId="0" fontId="0" fillId="0" borderId="27" xfId="0" applyBorder="1"/>
    <xf numFmtId="0" fontId="0" fillId="0" borderId="41" xfId="0" applyBorder="1"/>
    <xf numFmtId="0" fontId="0" fillId="0" borderId="5" xfId="0" applyFill="1" applyBorder="1"/>
    <xf numFmtId="49" fontId="0" fillId="0" borderId="2" xfId="0" applyNumberFormat="1" applyBorder="1" applyAlignment="1">
      <alignment vertical="center" wrapText="1"/>
    </xf>
    <xf numFmtId="0" fontId="0" fillId="0" borderId="2" xfId="0" applyFill="1" applyBorder="1"/>
    <xf numFmtId="0" fontId="0" fillId="0" borderId="14" xfId="0" applyFill="1" applyBorder="1"/>
    <xf numFmtId="4" fontId="0" fillId="0" borderId="30" xfId="0" applyNumberFormat="1" applyBorder="1"/>
    <xf numFmtId="0" fontId="0" fillId="0" borderId="0" xfId="0" applyFont="1" applyBorder="1"/>
    <xf numFmtId="4" fontId="0" fillId="0" borderId="0" xfId="0" applyNumberFormat="1"/>
    <xf numFmtId="0" fontId="0" fillId="0" borderId="44" xfId="0" applyBorder="1"/>
    <xf numFmtId="0" fontId="0" fillId="0" borderId="12" xfId="0" applyBorder="1"/>
    <xf numFmtId="49" fontId="0" fillId="0" borderId="13" xfId="0" applyNumberFormat="1" applyBorder="1"/>
    <xf numFmtId="0" fontId="10" fillId="0" borderId="17" xfId="0" applyFont="1" applyBorder="1" applyAlignment="1"/>
    <xf numFmtId="0" fontId="0" fillId="0" borderId="16" xfId="0" applyFill="1" applyBorder="1"/>
    <xf numFmtId="0" fontId="0" fillId="0" borderId="43" xfId="0" applyBorder="1"/>
    <xf numFmtId="0" fontId="0" fillId="0" borderId="34" xfId="0" applyFont="1" applyBorder="1"/>
    <xf numFmtId="0" fontId="0" fillId="0" borderId="28" xfId="0" applyBorder="1"/>
    <xf numFmtId="0" fontId="8" fillId="0" borderId="3" xfId="0" applyFont="1" applyBorder="1"/>
    <xf numFmtId="4" fontId="0" fillId="0" borderId="9" xfId="0" applyNumberFormat="1" applyFill="1" applyBorder="1"/>
    <xf numFmtId="0" fontId="0" fillId="0" borderId="5" xfId="0" applyFont="1" applyBorder="1"/>
    <xf numFmtId="49" fontId="0" fillId="0" borderId="24" xfId="0" applyNumberFormat="1" applyBorder="1"/>
    <xf numFmtId="0" fontId="0" fillId="0" borderId="9" xfId="0" applyBorder="1" applyAlignment="1">
      <alignment horizontal="right"/>
    </xf>
    <xf numFmtId="0" fontId="0" fillId="0" borderId="45" xfId="0" applyFill="1" applyBorder="1" applyAlignment="1">
      <alignment horizontal="right"/>
    </xf>
    <xf numFmtId="0" fontId="0" fillId="0" borderId="30" xfId="0" applyFill="1" applyBorder="1"/>
    <xf numFmtId="49" fontId="0" fillId="0" borderId="27" xfId="0" applyNumberFormat="1" applyBorder="1"/>
    <xf numFmtId="0" fontId="8" fillId="0" borderId="5" xfId="1" applyFont="1" applyBorder="1" applyAlignment="1">
      <alignment horizontal="center"/>
    </xf>
    <xf numFmtId="0" fontId="7" fillId="0" borderId="1" xfId="1" applyFont="1" applyBorder="1" applyAlignment="1">
      <alignment horizontal="right"/>
    </xf>
    <xf numFmtId="0" fontId="7" fillId="0" borderId="28" xfId="1" applyFont="1" applyBorder="1" applyAlignment="1">
      <alignment horizontal="right"/>
    </xf>
    <xf numFmtId="0" fontId="10" fillId="0" borderId="49" xfId="0" applyFont="1" applyBorder="1" applyAlignment="1">
      <alignment horizontal="center" wrapText="1"/>
    </xf>
    <xf numFmtId="0" fontId="8" fillId="0" borderId="34" xfId="0" applyFont="1" applyBorder="1"/>
    <xf numFmtId="0" fontId="14" fillId="0" borderId="17" xfId="0" applyFont="1" applyBorder="1" applyAlignment="1"/>
    <xf numFmtId="0" fontId="0" fillId="0" borderId="9" xfId="0" applyFont="1" applyBorder="1"/>
    <xf numFmtId="4" fontId="0" fillId="0" borderId="9" xfId="0" applyNumberFormat="1" applyBorder="1"/>
    <xf numFmtId="0" fontId="7" fillId="0" borderId="51" xfId="1" applyFont="1" applyBorder="1" applyAlignment="1">
      <alignment horizontal="right"/>
    </xf>
    <xf numFmtId="0" fontId="0" fillId="0" borderId="13" xfId="0" applyFont="1" applyBorder="1"/>
    <xf numFmtId="0" fontId="0" fillId="0" borderId="0" xfId="0" applyBorder="1" applyAlignment="1">
      <alignment horizontal="right"/>
    </xf>
    <xf numFmtId="4" fontId="0" fillId="0" borderId="5" xfId="0" applyNumberFormat="1" applyBorder="1"/>
    <xf numFmtId="0" fontId="0" fillId="0" borderId="44" xfId="0" applyFill="1" applyBorder="1" applyAlignment="1">
      <alignment horizontal="right"/>
    </xf>
    <xf numFmtId="4" fontId="0" fillId="0" borderId="44" xfId="0" applyNumberFormat="1" applyFill="1" applyBorder="1"/>
    <xf numFmtId="0" fontId="14" fillId="0" borderId="29" xfId="0" applyFont="1" applyBorder="1" applyAlignment="1">
      <alignment horizontal="right" wrapText="1"/>
    </xf>
    <xf numFmtId="0" fontId="0" fillId="0" borderId="40" xfId="0" applyFill="1" applyBorder="1"/>
    <xf numFmtId="0" fontId="14" fillId="0" borderId="23" xfId="0" applyFont="1" applyBorder="1" applyAlignment="1">
      <alignment horizontal="right" wrapText="1"/>
    </xf>
    <xf numFmtId="0" fontId="14" fillId="0" borderId="4" xfId="0" applyFont="1" applyBorder="1" applyAlignment="1">
      <alignment horizontal="right" wrapText="1"/>
    </xf>
    <xf numFmtId="49" fontId="0" fillId="0" borderId="44" xfId="0" applyNumberFormat="1" applyBorder="1"/>
    <xf numFmtId="0" fontId="0" fillId="0" borderId="47" xfId="0" applyBorder="1"/>
    <xf numFmtId="4" fontId="0" fillId="0" borderId="30" xfId="0" applyNumberFormat="1" applyFill="1" applyBorder="1"/>
    <xf numFmtId="0" fontId="0" fillId="0" borderId="23" xfId="0" applyFill="1" applyBorder="1"/>
    <xf numFmtId="0" fontId="0" fillId="0" borderId="7" xfId="0" applyFill="1" applyBorder="1"/>
    <xf numFmtId="4" fontId="10" fillId="0" borderId="26" xfId="0" applyNumberFormat="1" applyFont="1" applyBorder="1"/>
    <xf numFmtId="0" fontId="14" fillId="0" borderId="18" xfId="0" applyFont="1" applyBorder="1" applyAlignment="1">
      <alignment horizontal="right" wrapText="1"/>
    </xf>
    <xf numFmtId="0" fontId="14" fillId="0" borderId="25" xfId="0" applyFont="1" applyBorder="1" applyAlignment="1">
      <alignment horizontal="right" wrapText="1"/>
    </xf>
    <xf numFmtId="0" fontId="0" fillId="0" borderId="7" xfId="0" applyFill="1" applyBorder="1" applyAlignment="1">
      <alignment horizontal="right"/>
    </xf>
    <xf numFmtId="4" fontId="0" fillId="0" borderId="25" xfId="0" applyNumberFormat="1" applyBorder="1"/>
    <xf numFmtId="4" fontId="0" fillId="0" borderId="12" xfId="0" applyNumberFormat="1" applyBorder="1"/>
    <xf numFmtId="49" fontId="0" fillId="0" borderId="37" xfId="0" applyNumberFormat="1" applyBorder="1" applyAlignment="1">
      <alignment horizontal="center" wrapText="1"/>
    </xf>
    <xf numFmtId="4" fontId="0" fillId="0" borderId="37" xfId="0" applyNumberFormat="1" applyBorder="1"/>
    <xf numFmtId="0" fontId="14" fillId="0" borderId="9" xfId="0" applyFont="1" applyBorder="1" applyAlignment="1">
      <alignment horizontal="right" wrapText="1"/>
    </xf>
    <xf numFmtId="49" fontId="0" fillId="0" borderId="2" xfId="0" applyNumberFormat="1" applyBorder="1" applyAlignment="1">
      <alignment horizontal="center" vertical="center" wrapText="1"/>
    </xf>
    <xf numFmtId="4" fontId="15" fillId="0" borderId="44" xfId="0" applyNumberFormat="1" applyFont="1" applyBorder="1"/>
    <xf numFmtId="0" fontId="7" fillId="0" borderId="26" xfId="1" applyFont="1" applyBorder="1" applyAlignment="1">
      <alignment horizontal="right"/>
    </xf>
    <xf numFmtId="0" fontId="0" fillId="0" borderId="48" xfId="0" applyBorder="1"/>
    <xf numFmtId="49" fontId="0" fillId="0" borderId="0" xfId="0" applyNumberFormat="1" applyBorder="1"/>
    <xf numFmtId="4" fontId="0" fillId="0" borderId="3" xfId="0" applyNumberFormat="1" applyBorder="1"/>
    <xf numFmtId="0" fontId="0" fillId="0" borderId="13" xfId="0" applyBorder="1" applyAlignment="1">
      <alignment horizontal="right"/>
    </xf>
    <xf numFmtId="0" fontId="0" fillId="0" borderId="40" xfId="0" applyBorder="1"/>
    <xf numFmtId="0" fontId="0" fillId="0" borderId="9" xfId="0" applyFill="1" applyBorder="1"/>
    <xf numFmtId="49" fontId="0" fillId="0" borderId="5" xfId="0" applyNumberFormat="1" applyBorder="1" applyAlignment="1">
      <alignment vertical="center" wrapText="1"/>
    </xf>
    <xf numFmtId="4" fontId="0" fillId="0" borderId="53" xfId="0" applyNumberFormat="1" applyBorder="1"/>
    <xf numFmtId="4" fontId="0" fillId="0" borderId="53" xfId="0" applyNumberFormat="1" applyFill="1" applyBorder="1"/>
    <xf numFmtId="0" fontId="0" fillId="0" borderId="13" xfId="0" applyFill="1" applyBorder="1"/>
    <xf numFmtId="0" fontId="8" fillId="0" borderId="16" xfId="1" applyFont="1" applyBorder="1" applyAlignment="1">
      <alignment horizontal="center"/>
    </xf>
    <xf numFmtId="0" fontId="0" fillId="0" borderId="42" xfId="0" applyFont="1" applyBorder="1"/>
    <xf numFmtId="4" fontId="15" fillId="0" borderId="18" xfId="0" applyNumberFormat="1" applyFont="1" applyBorder="1"/>
    <xf numFmtId="4" fontId="15" fillId="0" borderId="26" xfId="0" applyNumberFormat="1" applyFont="1" applyBorder="1"/>
    <xf numFmtId="0" fontId="7" fillId="0" borderId="27" xfId="1" applyFont="1" applyBorder="1" applyAlignment="1">
      <alignment horizontal="right"/>
    </xf>
    <xf numFmtId="0" fontId="7" fillId="0" borderId="16" xfId="1" applyFont="1" applyBorder="1" applyAlignment="1">
      <alignment horizontal="right"/>
    </xf>
    <xf numFmtId="4" fontId="0" fillId="0" borderId="19" xfId="0" applyNumberFormat="1" applyBorder="1"/>
    <xf numFmtId="0" fontId="8" fillId="0" borderId="51" xfId="1" applyFont="1" applyBorder="1" applyAlignment="1">
      <alignment horizontal="center"/>
    </xf>
    <xf numFmtId="0" fontId="8" fillId="0" borderId="20" xfId="1" applyFont="1" applyBorder="1" applyAlignment="1">
      <alignment horizontal="center" wrapText="1"/>
    </xf>
    <xf numFmtId="4" fontId="10" fillId="0" borderId="52" xfId="0" applyNumberFormat="1" applyFont="1" applyBorder="1"/>
    <xf numFmtId="0" fontId="0" fillId="0" borderId="37" xfId="0" applyBorder="1" applyAlignment="1">
      <alignment vertical="top"/>
    </xf>
    <xf numFmtId="0" fontId="14" fillId="0" borderId="41" xfId="0" applyFont="1" applyBorder="1" applyAlignment="1">
      <alignment horizontal="right" vertical="top" wrapText="1"/>
    </xf>
    <xf numFmtId="0" fontId="14" fillId="0" borderId="14" xfId="0" applyFont="1" applyBorder="1" applyAlignment="1">
      <alignment horizontal="center" wrapText="1"/>
    </xf>
    <xf numFmtId="0" fontId="0" fillId="0" borderId="5" xfId="0" applyFill="1" applyBorder="1" applyAlignment="1">
      <alignment horizontal="right"/>
    </xf>
    <xf numFmtId="0" fontId="8" fillId="0" borderId="2" xfId="1" applyFont="1" applyBorder="1" applyAlignment="1">
      <alignment horizontal="center" wrapText="1"/>
    </xf>
    <xf numFmtId="0" fontId="0" fillId="0" borderId="15" xfId="0" applyBorder="1"/>
    <xf numFmtId="0" fontId="0" fillId="0" borderId="12" xfId="0" applyFill="1" applyBorder="1"/>
    <xf numFmtId="49" fontId="0" fillId="0" borderId="16" xfId="0" applyNumberFormat="1" applyBorder="1"/>
    <xf numFmtId="0" fontId="8" fillId="0" borderId="52" xfId="1" applyFont="1" applyBorder="1" applyAlignment="1">
      <alignment horizontal="center"/>
    </xf>
    <xf numFmtId="0" fontId="7" fillId="0" borderId="25" xfId="1" applyFont="1" applyBorder="1" applyAlignment="1">
      <alignment horizontal="right"/>
    </xf>
    <xf numFmtId="0" fontId="8" fillId="0" borderId="17" xfId="1" applyFon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34" xfId="0" applyFill="1" applyBorder="1" applyAlignment="1">
      <alignment horizontal="right"/>
    </xf>
    <xf numFmtId="0" fontId="0" fillId="0" borderId="27" xfId="0" applyFill="1" applyBorder="1"/>
    <xf numFmtId="4" fontId="0" fillId="0" borderId="4" xfId="0" applyNumberFormat="1" applyBorder="1"/>
    <xf numFmtId="49" fontId="0" fillId="0" borderId="34" xfId="0" applyNumberFormat="1" applyBorder="1"/>
    <xf numFmtId="4" fontId="0" fillId="0" borderId="13" xfId="0" applyNumberFormat="1" applyBorder="1"/>
    <xf numFmtId="0" fontId="10" fillId="0" borderId="0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7" fillId="0" borderId="1" xfId="1" applyFont="1" applyBorder="1" applyAlignment="1">
      <alignment horizontal="right" vertical="top"/>
    </xf>
    <xf numFmtId="0" fontId="7" fillId="0" borderId="24" xfId="1" applyFont="1" applyBorder="1" applyAlignment="1">
      <alignment horizontal="right" vertical="top"/>
    </xf>
    <xf numFmtId="0" fontId="14" fillId="0" borderId="1" xfId="0" applyFont="1" applyBorder="1" applyAlignment="1">
      <alignment horizontal="right" wrapText="1"/>
    </xf>
    <xf numFmtId="0" fontId="0" fillId="0" borderId="9" xfId="0" applyFill="1" applyBorder="1" applyAlignment="1">
      <alignment horizontal="right" vertical="top"/>
    </xf>
    <xf numFmtId="0" fontId="0" fillId="0" borderId="0" xfId="0" applyBorder="1" applyAlignment="1">
      <alignment horizontal="left"/>
    </xf>
    <xf numFmtId="0" fontId="0" fillId="0" borderId="37" xfId="0" applyFill="1" applyBorder="1" applyAlignment="1">
      <alignment horizontal="right" vertical="top"/>
    </xf>
    <xf numFmtId="0" fontId="0" fillId="0" borderId="9" xfId="0" applyFill="1" applyBorder="1" applyAlignment="1">
      <alignment vertical="top"/>
    </xf>
    <xf numFmtId="0" fontId="0" fillId="0" borderId="30" xfId="0" applyBorder="1" applyAlignment="1">
      <alignment horizontal="right" vertical="top"/>
    </xf>
    <xf numFmtId="0" fontId="0" fillId="0" borderId="31" xfId="0" applyBorder="1" applyAlignment="1">
      <alignment vertical="top"/>
    </xf>
    <xf numFmtId="0" fontId="8" fillId="0" borderId="0" xfId="1" applyFont="1" applyBorder="1" applyAlignment="1">
      <alignment horizontal="center"/>
    </xf>
    <xf numFmtId="4" fontId="15" fillId="0" borderId="25" xfId="0" applyNumberFormat="1" applyFont="1" applyBorder="1"/>
    <xf numFmtId="0" fontId="0" fillId="0" borderId="3" xfId="0" applyFill="1" applyBorder="1" applyAlignment="1">
      <alignment vertical="top"/>
    </xf>
    <xf numFmtId="0" fontId="0" fillId="0" borderId="0" xfId="0" applyAlignment="1">
      <alignment vertical="top"/>
    </xf>
    <xf numFmtId="0" fontId="0" fillId="0" borderId="3" xfId="0" applyBorder="1" applyAlignment="1">
      <alignment horizontal="right"/>
    </xf>
    <xf numFmtId="0" fontId="10" fillId="0" borderId="14" xfId="0" applyFont="1" applyBorder="1" applyAlignment="1">
      <alignment horizontal="center" wrapText="1"/>
    </xf>
    <xf numFmtId="0" fontId="0" fillId="0" borderId="5" xfId="0" applyBorder="1" applyAlignment="1"/>
    <xf numFmtId="0" fontId="0" fillId="0" borderId="25" xfId="0" applyBorder="1"/>
    <xf numFmtId="0" fontId="0" fillId="0" borderId="52" xfId="0" applyBorder="1"/>
    <xf numFmtId="0" fontId="10" fillId="0" borderId="0" xfId="0" applyFont="1" applyBorder="1" applyAlignment="1">
      <alignment horizontal="center" wrapText="1"/>
    </xf>
    <xf numFmtId="4" fontId="0" fillId="0" borderId="20" xfId="0" applyNumberFormat="1" applyBorder="1"/>
    <xf numFmtId="0" fontId="0" fillId="0" borderId="4" xfId="0" applyFill="1" applyBorder="1"/>
    <xf numFmtId="0" fontId="0" fillId="0" borderId="26" xfId="0" applyBorder="1" applyAlignment="1">
      <alignment horizontal="right" vertical="top"/>
    </xf>
    <xf numFmtId="0" fontId="0" fillId="0" borderId="19" xfId="0" applyFill="1" applyBorder="1" applyAlignment="1">
      <alignment horizontal="right"/>
    </xf>
    <xf numFmtId="4" fontId="0" fillId="0" borderId="0" xfId="0" applyNumberFormat="1" applyFill="1" applyBorder="1"/>
    <xf numFmtId="4" fontId="0" fillId="0" borderId="44" xfId="0" applyNumberFormat="1" applyBorder="1"/>
    <xf numFmtId="0" fontId="14" fillId="0" borderId="17" xfId="0" applyFont="1" applyBorder="1" applyAlignment="1">
      <alignment horizontal="right" wrapText="1"/>
    </xf>
    <xf numFmtId="0" fontId="8" fillId="0" borderId="25" xfId="1" applyFont="1" applyBorder="1" applyAlignment="1">
      <alignment horizontal="center"/>
    </xf>
    <xf numFmtId="0" fontId="8" fillId="0" borderId="27" xfId="1" applyFont="1" applyBorder="1" applyAlignment="1">
      <alignment horizontal="center"/>
    </xf>
    <xf numFmtId="0" fontId="0" fillId="0" borderId="35" xfId="0" applyBorder="1"/>
    <xf numFmtId="0" fontId="10" fillId="0" borderId="2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0" borderId="56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4" fontId="0" fillId="0" borderId="12" xfId="0" applyNumberFormat="1" applyFill="1" applyBorder="1"/>
    <xf numFmtId="49" fontId="0" fillId="0" borderId="48" xfId="0" applyNumberFormat="1" applyBorder="1"/>
    <xf numFmtId="0" fontId="14" fillId="0" borderId="0" xfId="0" applyFont="1" applyBorder="1" applyAlignment="1">
      <alignment horizontal="right" wrapText="1"/>
    </xf>
    <xf numFmtId="49" fontId="0" fillId="0" borderId="32" xfId="0" applyNumberFormat="1" applyBorder="1" applyAlignment="1">
      <alignment horizontal="center" vertical="center" wrapText="1"/>
    </xf>
    <xf numFmtId="0" fontId="0" fillId="0" borderId="30" xfId="0" applyBorder="1" applyAlignment="1">
      <alignment vertical="top"/>
    </xf>
    <xf numFmtId="49" fontId="0" fillId="0" borderId="33" xfId="0" applyNumberFormat="1" applyBorder="1"/>
    <xf numFmtId="0" fontId="7" fillId="0" borderId="51" xfId="1" applyFont="1" applyBorder="1" applyAlignment="1">
      <alignment horizontal="right" vertical="top"/>
    </xf>
    <xf numFmtId="0" fontId="6" fillId="0" borderId="5" xfId="0" applyFont="1" applyBorder="1" applyAlignment="1">
      <alignment horizontal="center"/>
    </xf>
    <xf numFmtId="0" fontId="0" fillId="0" borderId="14" xfId="0" applyBorder="1" applyAlignment="1"/>
    <xf numFmtId="0" fontId="0" fillId="0" borderId="2" xfId="0" applyBorder="1" applyAlignment="1">
      <alignment horizontal="right"/>
    </xf>
    <xf numFmtId="0" fontId="0" fillId="0" borderId="3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44" xfId="0" applyFill="1" applyBorder="1"/>
    <xf numFmtId="0" fontId="10" fillId="0" borderId="6" xfId="0" applyFont="1" applyBorder="1" applyAlignment="1"/>
    <xf numFmtId="49" fontId="0" fillId="0" borderId="4" xfId="0" applyNumberFormat="1" applyBorder="1"/>
    <xf numFmtId="4" fontId="0" fillId="0" borderId="16" xfId="0" applyNumberFormat="1" applyBorder="1"/>
    <xf numFmtId="0" fontId="14" fillId="0" borderId="51" xfId="0" applyFont="1" applyBorder="1" applyAlignment="1">
      <alignment horizontal="right" wrapText="1"/>
    </xf>
    <xf numFmtId="0" fontId="14" fillId="0" borderId="0" xfId="0" applyFont="1" applyBorder="1" applyAlignment="1">
      <alignment horizontal="center" wrapText="1"/>
    </xf>
    <xf numFmtId="0" fontId="0" fillId="0" borderId="2" xfId="0" applyFill="1" applyBorder="1" applyAlignment="1">
      <alignment horizontal="right"/>
    </xf>
    <xf numFmtId="0" fontId="0" fillId="0" borderId="26" xfId="0" applyFill="1" applyBorder="1"/>
    <xf numFmtId="0" fontId="0" fillId="0" borderId="25" xfId="0" applyFill="1" applyBorder="1"/>
    <xf numFmtId="0" fontId="0" fillId="0" borderId="26" xfId="0" applyBorder="1"/>
    <xf numFmtId="0" fontId="0" fillId="0" borderId="52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9" xfId="0" applyBorder="1" applyAlignment="1">
      <alignment vertical="top"/>
    </xf>
    <xf numFmtId="4" fontId="0" fillId="0" borderId="26" xfId="0" applyNumberFormat="1" applyBorder="1"/>
    <xf numFmtId="0" fontId="0" fillId="0" borderId="26" xfId="0" applyFont="1" applyBorder="1"/>
    <xf numFmtId="0" fontId="0" fillId="0" borderId="52" xfId="0" applyFont="1" applyBorder="1"/>
    <xf numFmtId="0" fontId="0" fillId="0" borderId="52" xfId="0" applyFill="1" applyBorder="1"/>
    <xf numFmtId="0" fontId="0" fillId="0" borderId="26" xfId="0" applyFill="1" applyBorder="1" applyAlignment="1">
      <alignment horizontal="right"/>
    </xf>
    <xf numFmtId="0" fontId="0" fillId="0" borderId="52" xfId="0" applyFill="1" applyBorder="1" applyAlignment="1">
      <alignment horizontal="right"/>
    </xf>
    <xf numFmtId="4" fontId="0" fillId="0" borderId="52" xfId="0" applyNumberFormat="1" applyBorder="1"/>
    <xf numFmtId="0" fontId="0" fillId="0" borderId="52" xfId="0" applyBorder="1" applyAlignment="1"/>
    <xf numFmtId="4" fontId="0" fillId="0" borderId="42" xfId="0" applyNumberFormat="1" applyBorder="1"/>
    <xf numFmtId="0" fontId="5" fillId="0" borderId="32" xfId="0" applyFont="1" applyBorder="1" applyAlignment="1">
      <alignment horizontal="center" wrapText="1"/>
    </xf>
    <xf numFmtId="0" fontId="14" fillId="0" borderId="41" xfId="0" applyFont="1" applyBorder="1" applyAlignment="1">
      <alignment horizontal="right" wrapText="1"/>
    </xf>
    <xf numFmtId="0" fontId="0" fillId="0" borderId="37" xfId="0" applyBorder="1" applyAlignment="1">
      <alignment horizontal="center" wrapText="1"/>
    </xf>
    <xf numFmtId="0" fontId="5" fillId="0" borderId="37" xfId="0" applyFont="1" applyBorder="1" applyAlignment="1">
      <alignment vertical="top" wrapText="1"/>
    </xf>
    <xf numFmtId="0" fontId="0" fillId="0" borderId="55" xfId="0" applyBorder="1" applyAlignment="1">
      <alignment vertical="top"/>
    </xf>
    <xf numFmtId="4" fontId="0" fillId="0" borderId="38" xfId="0" applyNumberFormat="1" applyFill="1" applyBorder="1" applyAlignment="1">
      <alignment vertical="top"/>
    </xf>
    <xf numFmtId="0" fontId="0" fillId="0" borderId="16" xfId="0" applyBorder="1" applyAlignment="1">
      <alignment horizontal="right"/>
    </xf>
    <xf numFmtId="0" fontId="0" fillId="0" borderId="18" xfId="0" applyBorder="1" applyAlignment="1">
      <alignment horizontal="right" vertical="top"/>
    </xf>
    <xf numFmtId="0" fontId="0" fillId="0" borderId="9" xfId="0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0" fillId="0" borderId="4" xfId="0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164" fontId="0" fillId="0" borderId="0" xfId="0" applyNumberFormat="1"/>
    <xf numFmtId="0" fontId="0" fillId="0" borderId="10" xfId="0" applyFill="1" applyBorder="1"/>
    <xf numFmtId="0" fontId="0" fillId="0" borderId="4" xfId="0" applyBorder="1"/>
    <xf numFmtId="0" fontId="0" fillId="0" borderId="27" xfId="0" applyBorder="1" applyAlignment="1">
      <alignment vertical="top"/>
    </xf>
    <xf numFmtId="0" fontId="4" fillId="0" borderId="0" xfId="0" applyFont="1" applyBorder="1" applyAlignment="1">
      <alignment horizontal="center" vertical="top" wrapText="1"/>
    </xf>
    <xf numFmtId="49" fontId="16" fillId="0" borderId="26" xfId="0" applyNumberFormat="1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49" fontId="16" fillId="0" borderId="52" xfId="0" applyNumberFormat="1" applyFont="1" applyBorder="1" applyAlignment="1">
      <alignment vertical="top" wrapText="1"/>
    </xf>
    <xf numFmtId="0" fontId="0" fillId="0" borderId="40" xfId="0" applyFill="1" applyBorder="1" applyAlignment="1">
      <alignment vertical="top"/>
    </xf>
    <xf numFmtId="0" fontId="8" fillId="0" borderId="28" xfId="1" applyFont="1" applyBorder="1" applyAlignment="1">
      <alignment horizontal="center" vertical="top"/>
    </xf>
    <xf numFmtId="0" fontId="0" fillId="0" borderId="34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/>
    <xf numFmtId="4" fontId="10" fillId="0" borderId="8" xfId="0" applyNumberFormat="1" applyFont="1" applyFill="1" applyBorder="1"/>
    <xf numFmtId="4" fontId="18" fillId="0" borderId="18" xfId="0" applyNumberFormat="1" applyFont="1" applyBorder="1"/>
    <xf numFmtId="0" fontId="0" fillId="0" borderId="24" xfId="0" applyFont="1" applyFill="1" applyBorder="1"/>
    <xf numFmtId="0" fontId="0" fillId="0" borderId="27" xfId="0" applyFont="1" applyFill="1" applyBorder="1"/>
    <xf numFmtId="14" fontId="0" fillId="0" borderId="26" xfId="0" applyNumberFormat="1" applyBorder="1"/>
    <xf numFmtId="0" fontId="10" fillId="0" borderId="21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2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36" xfId="0" applyFont="1" applyBorder="1" applyAlignment="1">
      <alignment horizontal="center" wrapText="1"/>
    </xf>
    <xf numFmtId="0" fontId="0" fillId="0" borderId="27" xfId="0" applyBorder="1" applyAlignment="1">
      <alignment vertical="top"/>
    </xf>
    <xf numFmtId="0" fontId="10" fillId="0" borderId="10" xfId="0" applyFont="1" applyBorder="1" applyAlignment="1">
      <alignment horizontal="center"/>
    </xf>
    <xf numFmtId="0" fontId="0" fillId="0" borderId="2" xfId="0" applyFont="1" applyFill="1" applyBorder="1"/>
    <xf numFmtId="0" fontId="0" fillId="0" borderId="3" xfId="0" applyFont="1" applyFill="1" applyBorder="1"/>
    <xf numFmtId="0" fontId="0" fillId="0" borderId="2" xfId="0" applyFont="1" applyBorder="1"/>
    <xf numFmtId="0" fontId="0" fillId="0" borderId="5" xfId="0" applyFont="1" applyFill="1" applyBorder="1"/>
    <xf numFmtId="0" fontId="7" fillId="0" borderId="16" xfId="1" applyFont="1" applyBorder="1" applyAlignment="1">
      <alignment horizontal="right" vertical="top"/>
    </xf>
    <xf numFmtId="0" fontId="0" fillId="0" borderId="3" xfId="0" applyFont="1" applyBorder="1"/>
    <xf numFmtId="0" fontId="3" fillId="0" borderId="2" xfId="0" applyFont="1" applyBorder="1" applyAlignment="1">
      <alignment horizontal="center" wrapText="1"/>
    </xf>
    <xf numFmtId="0" fontId="10" fillId="0" borderId="28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4" fillId="0" borderId="32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49" fontId="0" fillId="0" borderId="3" xfId="0" applyNumberFormat="1" applyBorder="1" applyAlignment="1">
      <alignment vertical="top"/>
    </xf>
    <xf numFmtId="0" fontId="0" fillId="0" borderId="3" xfId="0" applyFont="1" applyBorder="1" applyAlignment="1">
      <alignment horizontal="center" vertical="top"/>
    </xf>
    <xf numFmtId="4" fontId="10" fillId="0" borderId="38" xfId="0" applyNumberFormat="1" applyFont="1" applyFill="1" applyBorder="1" applyAlignment="1">
      <alignment vertical="top"/>
    </xf>
    <xf numFmtId="0" fontId="14" fillId="0" borderId="13" xfId="0" applyFont="1" applyBorder="1" applyAlignment="1">
      <alignment horizontal="right" wrapText="1"/>
    </xf>
    <xf numFmtId="0" fontId="0" fillId="0" borderId="3" xfId="0" applyFill="1" applyBorder="1" applyAlignment="1">
      <alignment horizontal="left"/>
    </xf>
    <xf numFmtId="0" fontId="7" fillId="0" borderId="16" xfId="1" applyFont="1" applyBorder="1" applyAlignment="1">
      <alignment horizontal="left" vertical="top"/>
    </xf>
    <xf numFmtId="0" fontId="19" fillId="0" borderId="2" xfId="0" applyFont="1" applyBorder="1" applyAlignment="1">
      <alignment horizontal="center"/>
    </xf>
    <xf numFmtId="0" fontId="0" fillId="0" borderId="3" xfId="0" applyBorder="1" applyAlignment="1">
      <alignment vertical="top"/>
    </xf>
    <xf numFmtId="0" fontId="14" fillId="0" borderId="26" xfId="0" applyFont="1" applyBorder="1" applyAlignment="1">
      <alignment horizontal="right" vertical="top"/>
    </xf>
    <xf numFmtId="0" fontId="0" fillId="0" borderId="2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6" xfId="0" applyFont="1" applyFill="1" applyBorder="1"/>
    <xf numFmtId="0" fontId="10" fillId="0" borderId="21" xfId="0" applyFont="1" applyBorder="1" applyAlignment="1"/>
    <xf numFmtId="0" fontId="0" fillId="0" borderId="15" xfId="0" applyBorder="1" applyAlignment="1"/>
    <xf numFmtId="0" fontId="14" fillId="0" borderId="25" xfId="0" applyFont="1" applyBorder="1" applyAlignment="1">
      <alignment horizontal="right" vertical="top"/>
    </xf>
    <xf numFmtId="0" fontId="0" fillId="0" borderId="39" xfId="0" applyBorder="1" applyAlignment="1"/>
    <xf numFmtId="4" fontId="0" fillId="0" borderId="19" xfId="0" applyNumberFormat="1" applyFill="1" applyBorder="1"/>
    <xf numFmtId="0" fontId="0" fillId="0" borderId="25" xfId="0" applyBorder="1" applyAlignment="1">
      <alignment vertical="top" wrapText="1"/>
    </xf>
    <xf numFmtId="0" fontId="0" fillId="0" borderId="52" xfId="0" applyBorder="1" applyAlignment="1">
      <alignment vertical="top" wrapText="1"/>
    </xf>
    <xf numFmtId="0" fontId="0" fillId="0" borderId="30" xfId="0" applyFont="1" applyBorder="1" applyAlignment="1">
      <alignment horizontal="right"/>
    </xf>
    <xf numFmtId="0" fontId="0" fillId="0" borderId="17" xfId="0" applyFill="1" applyBorder="1"/>
    <xf numFmtId="0" fontId="8" fillId="0" borderId="26" xfId="1" applyFont="1" applyBorder="1" applyAlignment="1">
      <alignment horizontal="center" vertical="top"/>
    </xf>
    <xf numFmtId="0" fontId="8" fillId="0" borderId="52" xfId="1" applyFont="1" applyBorder="1" applyAlignment="1">
      <alignment horizontal="center" vertical="top"/>
    </xf>
    <xf numFmtId="0" fontId="8" fillId="0" borderId="25" xfId="1" applyFont="1" applyBorder="1" applyAlignment="1">
      <alignment horizontal="center" vertical="top"/>
    </xf>
    <xf numFmtId="0" fontId="8" fillId="0" borderId="7" xfId="1" applyFont="1" applyBorder="1" applyAlignment="1"/>
    <xf numFmtId="0" fontId="8" fillId="0" borderId="17" xfId="1" applyFont="1" applyBorder="1" applyAlignment="1"/>
    <xf numFmtId="0" fontId="8" fillId="0" borderId="6" xfId="1" applyFont="1" applyBorder="1" applyAlignment="1"/>
    <xf numFmtId="0" fontId="8" fillId="0" borderId="18" xfId="1" applyFont="1" applyBorder="1" applyAlignment="1">
      <alignment horizontal="right"/>
    </xf>
    <xf numFmtId="0" fontId="8" fillId="0" borderId="52" xfId="1" applyFont="1" applyBorder="1" applyAlignment="1">
      <alignment horizontal="right"/>
    </xf>
    <xf numFmtId="0" fontId="8" fillId="0" borderId="25" xfId="1" applyFont="1" applyBorder="1" applyAlignment="1">
      <alignment horizontal="right"/>
    </xf>
    <xf numFmtId="0" fontId="0" fillId="0" borderId="39" xfId="0" applyFill="1" applyBorder="1" applyAlignment="1"/>
    <xf numFmtId="0" fontId="0" fillId="0" borderId="9" xfId="0" applyFont="1" applyFill="1" applyBorder="1"/>
    <xf numFmtId="49" fontId="0" fillId="0" borderId="13" xfId="0" applyNumberFormat="1" applyBorder="1" applyAlignment="1">
      <alignment wrapText="1"/>
    </xf>
    <xf numFmtId="0" fontId="0" fillId="0" borderId="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44" xfId="0" applyBorder="1" applyAlignment="1">
      <alignment vertical="top"/>
    </xf>
    <xf numFmtId="0" fontId="0" fillId="0" borderId="39" xfId="0" applyFont="1" applyFill="1" applyBorder="1"/>
    <xf numFmtId="4" fontId="10" fillId="0" borderId="26" xfId="0" applyNumberFormat="1" applyFont="1" applyBorder="1" applyAlignment="1">
      <alignment horizontal="right" vertical="center"/>
    </xf>
    <xf numFmtId="0" fontId="0" fillId="0" borderId="13" xfId="0" applyFont="1" applyFill="1" applyBorder="1"/>
    <xf numFmtId="0" fontId="0" fillId="0" borderId="25" xfId="0" applyFont="1" applyBorder="1"/>
    <xf numFmtId="0" fontId="0" fillId="0" borderId="27" xfId="0" applyFill="1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30" xfId="0" applyBorder="1" applyAlignment="1">
      <alignment vertical="top"/>
    </xf>
    <xf numFmtId="0" fontId="10" fillId="0" borderId="0" xfId="0" applyFont="1" applyBorder="1" applyAlignment="1">
      <alignment horizontal="center" wrapText="1"/>
    </xf>
    <xf numFmtId="0" fontId="14" fillId="0" borderId="51" xfId="0" applyFont="1" applyBorder="1" applyAlignment="1">
      <alignment horizontal="center" vertical="top" wrapText="1"/>
    </xf>
    <xf numFmtId="0" fontId="14" fillId="0" borderId="28" xfId="0" applyFont="1" applyBorder="1" applyAlignment="1">
      <alignment horizontal="center" vertical="top" wrapText="1"/>
    </xf>
    <xf numFmtId="0" fontId="14" fillId="0" borderId="52" xfId="0" applyFont="1" applyBorder="1" applyAlignment="1">
      <alignment horizontal="right" vertical="top" wrapText="1"/>
    </xf>
    <xf numFmtId="0" fontId="0" fillId="0" borderId="25" xfId="0" applyBorder="1" applyAlignment="1">
      <alignment horizontal="right" vertical="top" wrapText="1"/>
    </xf>
    <xf numFmtId="0" fontId="0" fillId="0" borderId="27" xfId="0" applyBorder="1" applyAlignment="1">
      <alignment vertical="top"/>
    </xf>
    <xf numFmtId="0" fontId="19" fillId="0" borderId="5" xfId="0" applyFont="1" applyBorder="1" applyAlignment="1">
      <alignment wrapText="1"/>
    </xf>
    <xf numFmtId="0" fontId="10" fillId="0" borderId="21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4" fillId="0" borderId="25" xfId="0" applyFont="1" applyBorder="1" applyAlignment="1">
      <alignment horizontal="right" vertical="top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Fill="1" applyBorder="1"/>
    <xf numFmtId="4" fontId="10" fillId="0" borderId="18" xfId="0" applyNumberFormat="1" applyFont="1" applyFill="1" applyBorder="1"/>
    <xf numFmtId="165" fontId="0" fillId="0" borderId="0" xfId="0" applyNumberFormat="1"/>
    <xf numFmtId="0" fontId="0" fillId="0" borderId="48" xfId="0" applyBorder="1" applyAlignment="1"/>
    <xf numFmtId="0" fontId="0" fillId="0" borderId="33" xfId="0" applyBorder="1"/>
    <xf numFmtId="0" fontId="0" fillId="0" borderId="26" xfId="0" applyBorder="1" applyAlignment="1"/>
    <xf numFmtId="0" fontId="0" fillId="0" borderId="26" xfId="0" applyBorder="1" applyAlignment="1">
      <alignment horizontal="center" vertical="top"/>
    </xf>
    <xf numFmtId="2" fontId="17" fillId="0" borderId="19" xfId="1" applyNumberFormat="1" applyFont="1" applyBorder="1" applyAlignment="1">
      <alignment horizontal="right" vertical="top"/>
    </xf>
    <xf numFmtId="0" fontId="10" fillId="0" borderId="26" xfId="0" applyFont="1" applyBorder="1" applyAlignment="1">
      <alignment horizontal="center" wrapText="1"/>
    </xf>
    <xf numFmtId="0" fontId="10" fillId="0" borderId="25" xfId="0" applyFont="1" applyBorder="1" applyAlignment="1">
      <alignment horizontal="center" wrapText="1"/>
    </xf>
    <xf numFmtId="0" fontId="10" fillId="0" borderId="52" xfId="0" applyFont="1" applyBorder="1" applyAlignment="1">
      <alignment horizontal="center" wrapText="1"/>
    </xf>
    <xf numFmtId="49" fontId="19" fillId="0" borderId="5" xfId="0" applyNumberFormat="1" applyFont="1" applyBorder="1" applyAlignment="1">
      <alignment wrapText="1"/>
    </xf>
    <xf numFmtId="4" fontId="15" fillId="0" borderId="25" xfId="0" applyNumberFormat="1" applyFont="1" applyBorder="1" applyAlignment="1">
      <alignment wrapText="1"/>
    </xf>
    <xf numFmtId="0" fontId="0" fillId="0" borderId="40" xfId="0" applyFill="1" applyBorder="1" applyAlignment="1"/>
    <xf numFmtId="0" fontId="0" fillId="0" borderId="25" xfId="0" applyBorder="1" applyAlignment="1"/>
    <xf numFmtId="0" fontId="0" fillId="0" borderId="3" xfId="0" applyBorder="1" applyAlignment="1"/>
    <xf numFmtId="14" fontId="0" fillId="0" borderId="25" xfId="0" applyNumberFormat="1" applyBorder="1" applyAlignment="1">
      <alignment vertical="top"/>
    </xf>
    <xf numFmtId="4" fontId="0" fillId="0" borderId="32" xfId="0" applyNumberFormat="1" applyBorder="1"/>
    <xf numFmtId="0" fontId="0" fillId="0" borderId="4" xfId="0" applyBorder="1" applyAlignment="1">
      <alignment horizontal="right" vertical="top"/>
    </xf>
    <xf numFmtId="0" fontId="0" fillId="0" borderId="34" xfId="0" applyBorder="1" applyAlignment="1">
      <alignment horizontal="right"/>
    </xf>
    <xf numFmtId="0" fontId="0" fillId="0" borderId="54" xfId="0" applyBorder="1" applyAlignment="1">
      <alignment vertical="top"/>
    </xf>
    <xf numFmtId="0" fontId="20" fillId="0" borderId="0" xfId="0" applyFont="1"/>
    <xf numFmtId="0" fontId="0" fillId="0" borderId="52" xfId="0" applyBorder="1" applyAlignment="1">
      <alignment vertical="top"/>
    </xf>
    <xf numFmtId="0" fontId="14" fillId="0" borderId="10" xfId="0" applyFont="1" applyBorder="1" applyAlignment="1">
      <alignment horizontal="right" vertical="top"/>
    </xf>
    <xf numFmtId="0" fontId="14" fillId="0" borderId="32" xfId="0" applyFont="1" applyBorder="1" applyAlignment="1">
      <alignment horizontal="right" vertical="top"/>
    </xf>
    <xf numFmtId="0" fontId="14" fillId="0" borderId="33" xfId="0" applyFont="1" applyBorder="1" applyAlignment="1">
      <alignment horizontal="right" vertical="top"/>
    </xf>
    <xf numFmtId="0" fontId="14" fillId="0" borderId="17" xfId="0" applyFont="1" applyBorder="1" applyAlignment="1">
      <alignment horizontal="right" vertical="top"/>
    </xf>
    <xf numFmtId="0" fontId="14" fillId="0" borderId="0" xfId="0" applyFont="1" applyBorder="1" applyAlignment="1">
      <alignment horizontal="right" vertical="top"/>
    </xf>
    <xf numFmtId="0" fontId="14" fillId="0" borderId="42" xfId="0" applyFont="1" applyBorder="1" applyAlignment="1">
      <alignment horizontal="right" vertical="top"/>
    </xf>
    <xf numFmtId="0" fontId="14" fillId="0" borderId="6" xfId="0" applyFont="1" applyBorder="1" applyAlignment="1">
      <alignment horizontal="right" vertical="top"/>
    </xf>
    <xf numFmtId="0" fontId="14" fillId="0" borderId="34" xfId="0" applyFont="1" applyBorder="1" applyAlignment="1">
      <alignment horizontal="right" vertical="top"/>
    </xf>
    <xf numFmtId="0" fontId="14" fillId="0" borderId="35" xfId="0" applyFont="1" applyBorder="1" applyAlignment="1">
      <alignment horizontal="right" vertical="top"/>
    </xf>
    <xf numFmtId="0" fontId="0" fillId="0" borderId="26" xfId="0" applyBorder="1" applyAlignment="1">
      <alignment vertical="top"/>
    </xf>
    <xf numFmtId="0" fontId="0" fillId="0" borderId="52" xfId="0" applyBorder="1" applyAlignment="1">
      <alignment horizontal="right" vertical="top"/>
    </xf>
    <xf numFmtId="0" fontId="14" fillId="0" borderId="26" xfId="0" applyFont="1" applyBorder="1" applyAlignment="1">
      <alignment horizontal="right" vertical="top" wrapText="1"/>
    </xf>
    <xf numFmtId="0" fontId="0" fillId="0" borderId="52" xfId="0" applyBorder="1" applyAlignment="1"/>
    <xf numFmtId="0" fontId="0" fillId="0" borderId="12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25" xfId="0" applyFont="1" applyFill="1" applyBorder="1"/>
    <xf numFmtId="0" fontId="14" fillId="0" borderId="26" xfId="0" applyFont="1" applyBorder="1" applyAlignment="1">
      <alignment horizontal="right" wrapText="1"/>
    </xf>
    <xf numFmtId="14" fontId="0" fillId="0" borderId="26" xfId="0" applyNumberFormat="1" applyFill="1" applyBorder="1"/>
    <xf numFmtId="14" fontId="0" fillId="0" borderId="25" xfId="0" applyNumberFormat="1" applyFill="1" applyBorder="1"/>
    <xf numFmtId="0" fontId="0" fillId="0" borderId="54" xfId="0" applyBorder="1"/>
    <xf numFmtId="0" fontId="0" fillId="0" borderId="25" xfId="0" applyBorder="1" applyAlignment="1">
      <alignment horizontal="right"/>
    </xf>
    <xf numFmtId="0" fontId="0" fillId="0" borderId="46" xfId="0" applyFill="1" applyBorder="1"/>
    <xf numFmtId="0" fontId="0" fillId="0" borderId="25" xfId="0" applyBorder="1" applyAlignment="1">
      <alignment vertical="top" wrapText="1"/>
    </xf>
    <xf numFmtId="0" fontId="0" fillId="0" borderId="52" xfId="0" applyBorder="1" applyAlignment="1">
      <alignment vertical="top" wrapText="1"/>
    </xf>
    <xf numFmtId="0" fontId="8" fillId="0" borderId="17" xfId="1" applyFont="1" applyBorder="1" applyAlignment="1">
      <alignment horizontal="center" vertical="top"/>
    </xf>
    <xf numFmtId="0" fontId="8" fillId="0" borderId="0" xfId="1" applyFont="1" applyBorder="1" applyAlignment="1"/>
    <xf numFmtId="0" fontId="8" fillId="0" borderId="10" xfId="1" applyFont="1" applyBorder="1" applyAlignment="1">
      <alignment horizontal="right"/>
    </xf>
    <xf numFmtId="0" fontId="0" fillId="0" borderId="16" xfId="0" applyFill="1" applyBorder="1" applyAlignment="1">
      <alignment vertical="top"/>
    </xf>
    <xf numFmtId="2" fontId="17" fillId="0" borderId="4" xfId="1" applyNumberFormat="1" applyFont="1" applyBorder="1" applyAlignment="1">
      <alignment horizontal="right" vertical="top"/>
    </xf>
    <xf numFmtId="0" fontId="0" fillId="0" borderId="26" xfId="0" applyBorder="1" applyAlignment="1">
      <alignment vertical="top"/>
    </xf>
    <xf numFmtId="0" fontId="0" fillId="0" borderId="25" xfId="0" applyBorder="1" applyAlignment="1"/>
    <xf numFmtId="0" fontId="0" fillId="0" borderId="52" xfId="0" applyBorder="1" applyAlignment="1"/>
    <xf numFmtId="2" fontId="20" fillId="0" borderId="0" xfId="0" applyNumberFormat="1" applyFont="1"/>
    <xf numFmtId="0" fontId="20" fillId="2" borderId="0" xfId="0" applyFont="1" applyFill="1"/>
    <xf numFmtId="4" fontId="0" fillId="3" borderId="0" xfId="0" applyNumberFormat="1" applyFill="1"/>
    <xf numFmtId="0" fontId="0" fillId="4" borderId="0" xfId="0" applyFill="1"/>
    <xf numFmtId="0" fontId="7" fillId="0" borderId="0" xfId="1"/>
    <xf numFmtId="0" fontId="6" fillId="0" borderId="26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4" fontId="10" fillId="0" borderId="22" xfId="0" applyNumberFormat="1" applyFont="1" applyBorder="1"/>
    <xf numFmtId="0" fontId="2" fillId="0" borderId="26" xfId="0" applyFont="1" applyBorder="1" applyAlignment="1">
      <alignment horizontal="center"/>
    </xf>
    <xf numFmtId="4" fontId="2" fillId="0" borderId="31" xfId="0" applyNumberFormat="1" applyFont="1" applyBorder="1"/>
    <xf numFmtId="0" fontId="10" fillId="0" borderId="52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20" fillId="5" borderId="0" xfId="0" applyFont="1" applyFill="1"/>
    <xf numFmtId="0" fontId="3" fillId="0" borderId="26" xfId="0" applyFont="1" applyBorder="1" applyAlignment="1">
      <alignment horizontal="right" vertical="top" wrapText="1"/>
    </xf>
    <xf numFmtId="0" fontId="3" fillId="0" borderId="25" xfId="0" applyFont="1" applyBorder="1" applyAlignment="1">
      <alignment horizontal="right" vertical="top" wrapText="1"/>
    </xf>
    <xf numFmtId="4" fontId="20" fillId="0" borderId="0" xfId="0" applyNumberFormat="1" applyFont="1" applyFill="1" applyBorder="1"/>
    <xf numFmtId="4" fontId="20" fillId="0" borderId="0" xfId="0" applyNumberFormat="1" applyFont="1"/>
    <xf numFmtId="0" fontId="0" fillId="0" borderId="52" xfId="0" applyBorder="1" applyAlignment="1">
      <alignment vertical="top"/>
    </xf>
    <xf numFmtId="0" fontId="0" fillId="0" borderId="2" xfId="0" applyBorder="1" applyAlignment="1">
      <alignment vertical="top"/>
    </xf>
    <xf numFmtId="49" fontId="16" fillId="0" borderId="26" xfId="0" applyNumberFormat="1" applyFont="1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26" xfId="0" applyBorder="1" applyAlignment="1">
      <alignment vertical="top"/>
    </xf>
    <xf numFmtId="4" fontId="0" fillId="0" borderId="9" xfId="0" applyNumberFormat="1" applyBorder="1" applyAlignment="1">
      <alignment vertical="top"/>
    </xf>
    <xf numFmtId="0" fontId="0" fillId="0" borderId="52" xfId="0" applyBorder="1" applyAlignment="1">
      <alignment horizontal="right" vertical="top"/>
    </xf>
    <xf numFmtId="0" fontId="0" fillId="0" borderId="26" xfId="0" applyBorder="1" applyAlignment="1">
      <alignment horizontal="right" vertical="top"/>
    </xf>
    <xf numFmtId="0" fontId="0" fillId="0" borderId="25" xfId="0" applyBorder="1" applyAlignment="1">
      <alignment horizontal="right" vertical="top"/>
    </xf>
    <xf numFmtId="0" fontId="21" fillId="0" borderId="0" xfId="0" applyFont="1"/>
    <xf numFmtId="0" fontId="0" fillId="0" borderId="26" xfId="0" applyBorder="1" applyAlignment="1">
      <alignment vertical="top"/>
    </xf>
    <xf numFmtId="0" fontId="0" fillId="0" borderId="25" xfId="0" applyBorder="1" applyAlignment="1"/>
    <xf numFmtId="0" fontId="0" fillId="0" borderId="26" xfId="0" applyFill="1" applyBorder="1" applyAlignment="1">
      <alignment vertical="top"/>
    </xf>
    <xf numFmtId="0" fontId="3" fillId="0" borderId="26" xfId="0" applyFont="1" applyBorder="1" applyAlignment="1">
      <alignment horizontal="right" vertical="top" wrapText="1"/>
    </xf>
    <xf numFmtId="0" fontId="3" fillId="0" borderId="25" xfId="0" applyFont="1" applyBorder="1" applyAlignment="1">
      <alignment horizontal="right" vertical="top" wrapText="1"/>
    </xf>
    <xf numFmtId="0" fontId="0" fillId="0" borderId="25" xfId="0" applyBorder="1" applyAlignment="1">
      <alignment vertical="top"/>
    </xf>
    <xf numFmtId="0" fontId="0" fillId="0" borderId="34" xfId="0" applyBorder="1" applyAlignment="1"/>
    <xf numFmtId="0" fontId="0" fillId="0" borderId="0" xfId="0" applyBorder="1" applyAlignment="1">
      <alignment vertical="top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39" xfId="0" applyFill="1" applyBorder="1"/>
    <xf numFmtId="0" fontId="0" fillId="0" borderId="48" xfId="0" applyFill="1" applyBorder="1"/>
    <xf numFmtId="0" fontId="0" fillId="2" borderId="26" xfId="0" applyFont="1" applyFill="1" applyBorder="1"/>
    <xf numFmtId="0" fontId="0" fillId="2" borderId="26" xfId="0" applyFont="1" applyFill="1" applyBorder="1" applyAlignment="1">
      <alignment horizontal="right"/>
    </xf>
    <xf numFmtId="4" fontId="0" fillId="2" borderId="26" xfId="0" applyNumberFormat="1" applyFont="1" applyFill="1" applyBorder="1"/>
    <xf numFmtId="0" fontId="0" fillId="2" borderId="25" xfId="0" applyFont="1" applyFill="1" applyBorder="1"/>
    <xf numFmtId="0" fontId="0" fillId="2" borderId="25" xfId="0" applyFont="1" applyFill="1" applyBorder="1" applyAlignment="1">
      <alignment horizontal="right"/>
    </xf>
    <xf numFmtId="4" fontId="0" fillId="2" borderId="25" xfId="0" applyNumberFormat="1" applyFont="1" applyFill="1" applyBorder="1"/>
    <xf numFmtId="0" fontId="0" fillId="0" borderId="33" xfId="0" applyBorder="1" applyAlignment="1">
      <alignment vertical="top"/>
    </xf>
    <xf numFmtId="0" fontId="0" fillId="0" borderId="43" xfId="0" applyFill="1" applyBorder="1"/>
    <xf numFmtId="0" fontId="20" fillId="0" borderId="5" xfId="0" applyFont="1" applyBorder="1" applyAlignment="1">
      <alignment vertical="top"/>
    </xf>
    <xf numFmtId="0" fontId="0" fillId="0" borderId="32" xfId="0" applyBorder="1" applyAlignment="1">
      <alignment vertical="top"/>
    </xf>
    <xf numFmtId="4" fontId="21" fillId="0" borderId="42" xfId="0" applyNumberFormat="1" applyFont="1" applyFill="1" applyBorder="1"/>
    <xf numFmtId="4" fontId="21" fillId="0" borderId="9" xfId="0" applyNumberFormat="1" applyFont="1" applyBorder="1"/>
    <xf numFmtId="0" fontId="4" fillId="0" borderId="26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4" fontId="0" fillId="0" borderId="9" xfId="0" applyNumberFormat="1" applyBorder="1" applyAlignment="1">
      <alignment horizontal="right"/>
    </xf>
    <xf numFmtId="0" fontId="0" fillId="0" borderId="47" xfId="0" applyFill="1" applyBorder="1"/>
    <xf numFmtId="4" fontId="1" fillId="0" borderId="22" xfId="0" applyNumberFormat="1" applyFont="1" applyBorder="1"/>
    <xf numFmtId="4" fontId="1" fillId="0" borderId="11" xfId="0" applyNumberFormat="1" applyFont="1" applyBorder="1"/>
    <xf numFmtId="0" fontId="0" fillId="0" borderId="25" xfId="0" applyBorder="1" applyAlignment="1">
      <alignment vertical="top"/>
    </xf>
    <xf numFmtId="0" fontId="0" fillId="0" borderId="25" xfId="0" applyBorder="1" applyAlignment="1">
      <alignment horizontal="right" vertical="top"/>
    </xf>
    <xf numFmtId="0" fontId="0" fillId="0" borderId="28" xfId="0" applyBorder="1" applyAlignment="1">
      <alignment vertical="top"/>
    </xf>
    <xf numFmtId="0" fontId="0" fillId="0" borderId="7" xfId="0" applyBorder="1" applyAlignment="1">
      <alignment horizontal="right" vertical="top"/>
    </xf>
    <xf numFmtId="14" fontId="0" fillId="0" borderId="2" xfId="0" applyNumberFormat="1" applyBorder="1"/>
    <xf numFmtId="14" fontId="0" fillId="0" borderId="5" xfId="0" applyNumberFormat="1" applyBorder="1"/>
    <xf numFmtId="0" fontId="0" fillId="0" borderId="33" xfId="0" applyFill="1" applyBorder="1"/>
    <xf numFmtId="0" fontId="0" fillId="0" borderId="35" xfId="0" applyFill="1" applyBorder="1"/>
    <xf numFmtId="0" fontId="0" fillId="0" borderId="39" xfId="0" applyFill="1" applyBorder="1" applyAlignment="1">
      <alignment horizontal="left"/>
    </xf>
    <xf numFmtId="14" fontId="0" fillId="0" borderId="0" xfId="0" applyNumberFormat="1" applyBorder="1"/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/>
    </xf>
    <xf numFmtId="4" fontId="0" fillId="0" borderId="26" xfId="0" applyNumberFormat="1" applyBorder="1" applyAlignment="1">
      <alignment vertical="top"/>
    </xf>
    <xf numFmtId="4" fontId="0" fillId="0" borderId="25" xfId="0" applyNumberForma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33" xfId="0" applyFill="1" applyBorder="1" applyAlignment="1">
      <alignment horizontal="right" vertical="top"/>
    </xf>
    <xf numFmtId="0" fontId="0" fillId="0" borderId="35" xfId="0" applyBorder="1" applyAlignment="1">
      <alignment horizontal="right" vertical="top"/>
    </xf>
    <xf numFmtId="0" fontId="0" fillId="0" borderId="26" xfId="0" applyFill="1" applyBorder="1" applyAlignment="1">
      <alignment horizontal="right" vertical="top"/>
    </xf>
    <xf numFmtId="0" fontId="0" fillId="0" borderId="25" xfId="0" applyBorder="1" applyAlignment="1">
      <alignment horizontal="right" vertical="top"/>
    </xf>
    <xf numFmtId="0" fontId="0" fillId="0" borderId="1" xfId="0" applyBorder="1" applyAlignment="1">
      <alignment vertical="top"/>
    </xf>
    <xf numFmtId="0" fontId="0" fillId="0" borderId="57" xfId="0" applyBorder="1" applyAlignment="1">
      <alignment vertical="top"/>
    </xf>
    <xf numFmtId="0" fontId="0" fillId="0" borderId="8" xfId="0" applyFill="1" applyBorder="1" applyAlignment="1">
      <alignment horizontal="right" vertical="top"/>
    </xf>
    <xf numFmtId="0" fontId="0" fillId="0" borderId="50" xfId="0" applyBorder="1" applyAlignment="1">
      <alignment horizontal="right" vertical="top"/>
    </xf>
    <xf numFmtId="0" fontId="0" fillId="0" borderId="2" xfId="0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0" fontId="0" fillId="0" borderId="25" xfId="0" applyBorder="1" applyAlignment="1"/>
    <xf numFmtId="4" fontId="20" fillId="0" borderId="2" xfId="0" applyNumberFormat="1" applyFont="1" applyBorder="1" applyAlignment="1">
      <alignment vertical="top"/>
    </xf>
    <xf numFmtId="0" fontId="20" fillId="0" borderId="3" xfId="0" applyFont="1" applyBorder="1" applyAlignment="1">
      <alignment vertical="top"/>
    </xf>
    <xf numFmtId="0" fontId="14" fillId="0" borderId="1" xfId="0" applyFont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3" xfId="0" applyBorder="1" applyAlignment="1">
      <alignment vertical="top"/>
    </xf>
    <xf numFmtId="0" fontId="0" fillId="0" borderId="7" xfId="0" applyBorder="1" applyAlignment="1"/>
    <xf numFmtId="0" fontId="0" fillId="0" borderId="52" xfId="0" applyBorder="1" applyAlignment="1">
      <alignment vertical="top"/>
    </xf>
    <xf numFmtId="0" fontId="0" fillId="0" borderId="4" xfId="0" applyFill="1" applyBorder="1" applyAlignment="1"/>
    <xf numFmtId="0" fontId="10" fillId="0" borderId="2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4" fillId="0" borderId="26" xfId="0" applyFont="1" applyBorder="1" applyAlignment="1">
      <alignment horizontal="right" vertical="top" wrapText="1"/>
    </xf>
    <xf numFmtId="0" fontId="0" fillId="0" borderId="25" xfId="0" applyBorder="1" applyAlignment="1">
      <alignment horizontal="right" vertical="top" wrapText="1"/>
    </xf>
    <xf numFmtId="0" fontId="0" fillId="0" borderId="2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0" borderId="2" xfId="0" applyFill="1" applyBorder="1" applyAlignment="1">
      <alignment horizontal="right" vertical="top"/>
    </xf>
    <xf numFmtId="4" fontId="0" fillId="0" borderId="2" xfId="0" applyNumberFormat="1" applyBorder="1" applyAlignment="1">
      <alignment vertical="top"/>
    </xf>
    <xf numFmtId="0" fontId="0" fillId="0" borderId="26" xfId="0" applyFill="1" applyBorder="1" applyAlignment="1">
      <alignment vertical="top"/>
    </xf>
    <xf numFmtId="0" fontId="0" fillId="0" borderId="52" xfId="0" applyFill="1" applyBorder="1" applyAlignment="1">
      <alignment vertical="top"/>
    </xf>
    <xf numFmtId="49" fontId="16" fillId="0" borderId="2" xfId="0" applyNumberFormat="1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4" fillId="0" borderId="1" xfId="0" applyFont="1" applyBorder="1" applyAlignment="1">
      <alignment horizontal="center" wrapText="1"/>
    </xf>
    <xf numFmtId="0" fontId="14" fillId="0" borderId="51" xfId="0" applyFont="1" applyBorder="1" applyAlignment="1">
      <alignment horizontal="center" wrapText="1"/>
    </xf>
    <xf numFmtId="0" fontId="0" fillId="0" borderId="5" xfId="0" applyBorder="1" applyAlignment="1"/>
    <xf numFmtId="49" fontId="16" fillId="0" borderId="26" xfId="0" applyNumberFormat="1" applyFont="1" applyBorder="1" applyAlignment="1">
      <alignment vertical="top" wrapText="1"/>
    </xf>
    <xf numFmtId="49" fontId="16" fillId="0" borderId="52" xfId="0" applyNumberFormat="1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52" xfId="0" applyBorder="1" applyAlignment="1"/>
    <xf numFmtId="0" fontId="0" fillId="0" borderId="28" xfId="0" applyBorder="1" applyAlignment="1">
      <alignment vertical="top"/>
    </xf>
    <xf numFmtId="4" fontId="0" fillId="0" borderId="8" xfId="0" applyNumberFormat="1" applyBorder="1" applyAlignment="1">
      <alignment vertical="top"/>
    </xf>
    <xf numFmtId="0" fontId="0" fillId="0" borderId="19" xfId="0" applyBorder="1" applyAlignment="1">
      <alignment vertical="top"/>
    </xf>
    <xf numFmtId="0" fontId="10" fillId="0" borderId="21" xfId="0" applyFont="1" applyBorder="1" applyAlignment="1">
      <alignment horizontal="center" wrapText="1"/>
    </xf>
    <xf numFmtId="0" fontId="10" fillId="0" borderId="55" xfId="0" applyFont="1" applyBorder="1" applyAlignment="1">
      <alignment horizontal="center"/>
    </xf>
    <xf numFmtId="0" fontId="10" fillId="0" borderId="6" xfId="0" applyFont="1" applyBorder="1" applyAlignment="1">
      <alignment horizontal="center" wrapText="1"/>
    </xf>
    <xf numFmtId="0" fontId="10" fillId="0" borderId="34" xfId="0" applyFont="1" applyBorder="1" applyAlignment="1">
      <alignment horizontal="center" wrapText="1"/>
    </xf>
    <xf numFmtId="0" fontId="10" fillId="0" borderId="35" xfId="0" applyFont="1" applyBorder="1" applyAlignment="1">
      <alignment horizontal="center" wrapText="1"/>
    </xf>
    <xf numFmtId="0" fontId="4" fillId="0" borderId="24" xfId="0" applyFont="1" applyBorder="1" applyAlignment="1">
      <alignment horizontal="center" vertical="top"/>
    </xf>
    <xf numFmtId="0" fontId="0" fillId="0" borderId="16" xfId="0" applyBorder="1" applyAlignment="1">
      <alignment vertical="top"/>
    </xf>
    <xf numFmtId="0" fontId="3" fillId="0" borderId="26" xfId="0" applyFont="1" applyBorder="1" applyAlignment="1">
      <alignment horizontal="right" vertical="top" wrapText="1"/>
    </xf>
    <xf numFmtId="0" fontId="3" fillId="0" borderId="25" xfId="0" applyFont="1" applyBorder="1" applyAlignment="1">
      <alignment horizontal="right" vertical="top" wrapText="1"/>
    </xf>
    <xf numFmtId="0" fontId="0" fillId="0" borderId="26" xfId="0" applyBorder="1" applyAlignment="1">
      <alignment horizontal="right" vertical="top"/>
    </xf>
    <xf numFmtId="0" fontId="0" fillId="0" borderId="52" xfId="0" applyBorder="1" applyAlignment="1">
      <alignment horizontal="right" vertical="top"/>
    </xf>
    <xf numFmtId="0" fontId="14" fillId="0" borderId="10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4" fillId="0" borderId="26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5" xfId="0" applyBorder="1" applyAlignment="1">
      <alignment horizontal="right" vertical="top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6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4" fillId="0" borderId="1" xfId="0" applyFont="1" applyBorder="1" applyAlignment="1">
      <alignment horizontal="right" vertical="top" wrapText="1"/>
    </xf>
    <xf numFmtId="0" fontId="0" fillId="0" borderId="51" xfId="0" applyBorder="1" applyAlignment="1">
      <alignment horizontal="right" vertical="top" wrapText="1"/>
    </xf>
    <xf numFmtId="0" fontId="0" fillId="0" borderId="28" xfId="0" applyBorder="1" applyAlignment="1">
      <alignment horizontal="right" vertical="top" wrapText="1"/>
    </xf>
    <xf numFmtId="0" fontId="14" fillId="0" borderId="2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14" xfId="0" applyBorder="1" applyAlignment="1"/>
    <xf numFmtId="0" fontId="0" fillId="0" borderId="15" xfId="0" applyBorder="1" applyAlignment="1"/>
    <xf numFmtId="0" fontId="14" fillId="0" borderId="12" xfId="0" applyFont="1" applyBorder="1" applyAlignment="1">
      <alignment horizontal="center" wrapText="1"/>
    </xf>
    <xf numFmtId="0" fontId="0" fillId="0" borderId="30" xfId="0" applyBorder="1" applyAlignment="1"/>
    <xf numFmtId="0" fontId="0" fillId="0" borderId="34" xfId="0" applyBorder="1" applyAlignment="1"/>
    <xf numFmtId="0" fontId="0" fillId="0" borderId="35" xfId="0" applyBorder="1" applyAlignment="1"/>
    <xf numFmtId="0" fontId="0" fillId="0" borderId="51" xfId="0" applyBorder="1" applyAlignment="1">
      <alignment vertical="top"/>
    </xf>
    <xf numFmtId="0" fontId="14" fillId="0" borderId="5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right" wrapText="1"/>
    </xf>
    <xf numFmtId="0" fontId="0" fillId="0" borderId="28" xfId="0" applyBorder="1" applyAlignment="1">
      <alignment horizontal="right" wrapText="1"/>
    </xf>
    <xf numFmtId="0" fontId="7" fillId="0" borderId="1" xfId="1" applyFont="1" applyBorder="1" applyAlignment="1">
      <alignment horizontal="right" vertical="top"/>
    </xf>
    <xf numFmtId="0" fontId="0" fillId="0" borderId="51" xfId="0" applyBorder="1" applyAlignment="1">
      <alignment horizontal="right"/>
    </xf>
    <xf numFmtId="0" fontId="0" fillId="0" borderId="28" xfId="0" applyBorder="1" applyAlignment="1">
      <alignment horizontal="right"/>
    </xf>
    <xf numFmtId="0" fontId="7" fillId="0" borderId="4" xfId="1" applyFont="1" applyBorder="1" applyAlignment="1">
      <alignment horizontal="right" vertical="top"/>
    </xf>
    <xf numFmtId="0" fontId="0" fillId="0" borderId="4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2" xfId="0" applyFont="1" applyFill="1" applyBorder="1" applyAlignment="1">
      <alignment vertical="top"/>
    </xf>
    <xf numFmtId="4" fontId="0" fillId="0" borderId="2" xfId="0" applyNumberFormat="1" applyFill="1" applyBorder="1" applyAlignment="1">
      <alignment vertical="top"/>
    </xf>
    <xf numFmtId="0" fontId="14" fillId="0" borderId="26" xfId="0" applyFont="1" applyBorder="1" applyAlignment="1">
      <alignment horizontal="right" vertical="top"/>
    </xf>
    <xf numFmtId="0" fontId="0" fillId="0" borderId="2" xfId="0" applyFont="1" applyBorder="1" applyAlignment="1">
      <alignment horizontal="right" vertical="top"/>
    </xf>
    <xf numFmtId="0" fontId="0" fillId="2" borderId="26" xfId="0" applyFont="1" applyFill="1" applyBorder="1" applyAlignment="1">
      <alignment vertical="top"/>
    </xf>
    <xf numFmtId="0" fontId="0" fillId="0" borderId="24" xfId="0" applyFill="1" applyBorder="1" applyAlignment="1">
      <alignment vertical="top"/>
    </xf>
    <xf numFmtId="0" fontId="0" fillId="0" borderId="47" xfId="0" applyBorder="1" applyAlignment="1">
      <alignment vertical="top"/>
    </xf>
    <xf numFmtId="0" fontId="0" fillId="0" borderId="44" xfId="0" applyBorder="1" applyAlignment="1">
      <alignment horizontal="right" vertical="top"/>
    </xf>
    <xf numFmtId="0" fontId="0" fillId="0" borderId="44" xfId="0" applyBorder="1" applyAlignment="1">
      <alignment vertical="top"/>
    </xf>
    <xf numFmtId="0" fontId="0" fillId="0" borderId="32" xfId="0" applyFill="1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2" xfId="0" applyBorder="1" applyAlignment="1">
      <alignment horizontal="right" vertical="top"/>
    </xf>
    <xf numFmtId="0" fontId="0" fillId="0" borderId="34" xfId="0" applyBorder="1" applyAlignment="1">
      <alignment horizontal="right" vertical="top"/>
    </xf>
    <xf numFmtId="4" fontId="0" fillId="0" borderId="8" xfId="0" applyNumberFormat="1" applyFill="1" applyBorder="1" applyAlignment="1">
      <alignment vertical="top"/>
    </xf>
    <xf numFmtId="0" fontId="0" fillId="0" borderId="5" xfId="0" applyFill="1" applyBorder="1" applyAlignment="1">
      <alignment vertical="top"/>
    </xf>
    <xf numFmtId="14" fontId="10" fillId="0" borderId="1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right" vertical="top"/>
    </xf>
    <xf numFmtId="49" fontId="16" fillId="0" borderId="5" xfId="0" applyNumberFormat="1" applyFont="1" applyBorder="1" applyAlignment="1">
      <alignment vertical="top" wrapText="1"/>
    </xf>
    <xf numFmtId="0" fontId="10" fillId="0" borderId="0" xfId="0" applyFont="1" applyBorder="1" applyAlignment="1">
      <alignment horizontal="center" wrapText="1"/>
    </xf>
    <xf numFmtId="0" fontId="10" fillId="0" borderId="26" xfId="0" applyFont="1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0" fillId="0" borderId="24" xfId="0" applyFill="1" applyBorder="1" applyAlignment="1">
      <alignment horizontal="right" vertical="top"/>
    </xf>
    <xf numFmtId="0" fontId="0" fillId="0" borderId="27" xfId="0" applyBorder="1" applyAlignment="1">
      <alignment horizontal="right" vertical="top"/>
    </xf>
    <xf numFmtId="0" fontId="10" fillId="0" borderId="26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52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0" fillId="0" borderId="10" xfId="0" applyFont="1" applyBorder="1" applyAlignment="1">
      <alignment horizontal="center"/>
    </xf>
    <xf numFmtId="0" fontId="7" fillId="0" borderId="26" xfId="1" applyFont="1" applyBorder="1" applyAlignment="1">
      <alignment horizontal="center" vertical="top"/>
    </xf>
    <xf numFmtId="0" fontId="0" fillId="0" borderId="52" xfId="0" applyBorder="1" applyAlignment="1">
      <alignment horizontal="center" vertical="top"/>
    </xf>
    <xf numFmtId="0" fontId="0" fillId="0" borderId="0" xfId="0" applyBorder="1" applyAlignment="1">
      <alignment horizontal="right" vertical="top"/>
    </xf>
    <xf numFmtId="49" fontId="16" fillId="0" borderId="33" xfId="0" applyNumberFormat="1" applyFont="1" applyBorder="1" applyAlignment="1">
      <alignment vertical="top" wrapText="1"/>
    </xf>
    <xf numFmtId="0" fontId="0" fillId="0" borderId="35" xfId="0" applyBorder="1" applyAlignment="1">
      <alignment vertical="top" wrapText="1"/>
    </xf>
    <xf numFmtId="49" fontId="16" fillId="0" borderId="42" xfId="0" applyNumberFormat="1" applyFont="1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0" fillId="0" borderId="52" xfId="0" applyFont="1" applyBorder="1" applyAlignment="1">
      <alignment horizontal="center" vertical="top"/>
    </xf>
    <xf numFmtId="0" fontId="10" fillId="0" borderId="26" xfId="0" applyFont="1" applyBorder="1" applyAlignment="1"/>
    <xf numFmtId="0" fontId="10" fillId="0" borderId="32" xfId="0" applyFont="1" applyBorder="1" applyAlignment="1">
      <alignment horizontal="center" wrapText="1"/>
    </xf>
    <xf numFmtId="0" fontId="10" fillId="0" borderId="33" xfId="0" applyFont="1" applyBorder="1" applyAlignment="1">
      <alignment horizontal="center" wrapText="1"/>
    </xf>
    <xf numFmtId="0" fontId="8" fillId="0" borderId="2" xfId="1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49" fontId="16" fillId="0" borderId="3" xfId="0" applyNumberFormat="1" applyFont="1" applyBorder="1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103"/>
  <sheetViews>
    <sheetView topLeftCell="I62" zoomScaleNormal="100" workbookViewId="0">
      <selection activeCell="AI38" sqref="AI38"/>
    </sheetView>
  </sheetViews>
  <sheetFormatPr defaultRowHeight="15" x14ac:dyDescent="0.25"/>
  <cols>
    <col min="1" max="1" width="5" hidden="1" customWidth="1"/>
    <col min="2" max="2" width="20.28515625" hidden="1" customWidth="1"/>
    <col min="3" max="3" width="15.5703125" hidden="1" customWidth="1"/>
    <col min="4" max="4" width="15.7109375" hidden="1" customWidth="1"/>
    <col min="5" max="5" width="12.7109375" hidden="1" customWidth="1"/>
    <col min="6" max="6" width="15.28515625" hidden="1" customWidth="1"/>
    <col min="7" max="7" width="13.7109375" hidden="1" customWidth="1"/>
    <col min="8" max="8" width="0" hidden="1" customWidth="1"/>
    <col min="9" max="9" width="5.28515625" customWidth="1"/>
    <col min="10" max="10" width="15.5703125" customWidth="1"/>
    <col min="11" max="11" width="16.7109375" customWidth="1"/>
    <col min="12" max="12" width="18" customWidth="1"/>
    <col min="13" max="13" width="15.5703125" customWidth="1"/>
    <col min="14" max="14" width="11.28515625" customWidth="1"/>
    <col min="15" max="15" width="20.5703125" customWidth="1"/>
    <col min="16" max="16" width="14.7109375" customWidth="1"/>
    <col min="17" max="17" width="10.140625" hidden="1" customWidth="1"/>
    <col min="18" max="18" width="12.7109375" hidden="1" customWidth="1"/>
    <col min="19" max="19" width="10" hidden="1" customWidth="1"/>
    <col min="20" max="22" width="10.140625" hidden="1" customWidth="1"/>
    <col min="23" max="23" width="0" hidden="1" customWidth="1"/>
  </cols>
  <sheetData>
    <row r="3" spans="1:19" ht="19.5" x14ac:dyDescent="0.4">
      <c r="C3" s="2" t="s">
        <v>42</v>
      </c>
      <c r="K3" s="2" t="s">
        <v>185</v>
      </c>
    </row>
    <row r="7" spans="1:19" ht="15.75" thickBot="1" x14ac:dyDescent="0.3"/>
    <row r="8" spans="1:19" ht="26.25" x14ac:dyDescent="0.25">
      <c r="A8" s="1" t="s">
        <v>2</v>
      </c>
      <c r="B8" s="4" t="s">
        <v>3</v>
      </c>
      <c r="C8" s="4" t="s">
        <v>4</v>
      </c>
      <c r="D8" s="5" t="s">
        <v>5</v>
      </c>
      <c r="E8" s="5" t="s">
        <v>14</v>
      </c>
      <c r="F8" s="5" t="s">
        <v>6</v>
      </c>
      <c r="G8" s="21" t="s">
        <v>15</v>
      </c>
      <c r="I8" s="1" t="s">
        <v>2</v>
      </c>
      <c r="J8" s="4" t="s">
        <v>3</v>
      </c>
      <c r="K8" s="157" t="s">
        <v>76</v>
      </c>
      <c r="L8" s="4" t="s">
        <v>4</v>
      </c>
      <c r="M8" s="5" t="s">
        <v>5</v>
      </c>
      <c r="N8" s="5" t="s">
        <v>14</v>
      </c>
      <c r="O8" s="5" t="s">
        <v>6</v>
      </c>
      <c r="P8" s="21" t="s">
        <v>72</v>
      </c>
    </row>
    <row r="9" spans="1:19" ht="15.75" thickBot="1" x14ac:dyDescent="0.3">
      <c r="A9" s="47" t="s">
        <v>7</v>
      </c>
      <c r="B9" s="6"/>
      <c r="C9" s="6"/>
      <c r="D9" s="6" t="s">
        <v>8</v>
      </c>
      <c r="E9" s="6" t="s">
        <v>13</v>
      </c>
      <c r="F9" s="6" t="s">
        <v>9</v>
      </c>
      <c r="G9" s="29" t="s">
        <v>10</v>
      </c>
      <c r="I9" s="150" t="s">
        <v>7</v>
      </c>
      <c r="J9" s="143"/>
      <c r="K9" s="98"/>
      <c r="L9" s="98"/>
      <c r="M9" s="98" t="s">
        <v>8</v>
      </c>
      <c r="N9" s="98" t="s">
        <v>13</v>
      </c>
      <c r="O9" s="98" t="s">
        <v>9</v>
      </c>
      <c r="P9" s="151" t="s">
        <v>10</v>
      </c>
    </row>
    <row r="10" spans="1:19" ht="15.75" customHeight="1" x14ac:dyDescent="0.25">
      <c r="A10" s="99">
        <v>1</v>
      </c>
      <c r="B10" s="61" t="s">
        <v>36</v>
      </c>
      <c r="C10" s="31" t="s">
        <v>20</v>
      </c>
      <c r="D10" s="26" t="s">
        <v>44</v>
      </c>
      <c r="E10" s="31" t="s">
        <v>1</v>
      </c>
      <c r="F10" s="63" t="s">
        <v>43</v>
      </c>
      <c r="G10" s="68">
        <v>146880.95999999999</v>
      </c>
      <c r="I10" s="132">
        <v>1</v>
      </c>
      <c r="J10" s="132" t="s">
        <v>82</v>
      </c>
      <c r="K10" s="446" t="s">
        <v>125</v>
      </c>
      <c r="L10" s="446" t="s">
        <v>133</v>
      </c>
      <c r="M10" s="446" t="s">
        <v>136</v>
      </c>
      <c r="N10" s="575" t="s">
        <v>1</v>
      </c>
      <c r="O10" s="447" t="s">
        <v>137</v>
      </c>
      <c r="P10" s="448">
        <v>461636</v>
      </c>
    </row>
    <row r="11" spans="1:19" ht="15.75" thickBot="1" x14ac:dyDescent="0.3">
      <c r="A11" s="100"/>
      <c r="B11" s="67" t="s">
        <v>45</v>
      </c>
      <c r="C11" s="42"/>
      <c r="D11" s="41"/>
      <c r="E11" s="42"/>
      <c r="F11" s="55"/>
      <c r="G11" s="33"/>
      <c r="I11" s="162"/>
      <c r="J11" s="162"/>
      <c r="K11" s="449" t="s">
        <v>138</v>
      </c>
      <c r="L11" s="449"/>
      <c r="M11" s="449"/>
      <c r="N11" s="475"/>
      <c r="O11" s="450"/>
      <c r="P11" s="451"/>
    </row>
    <row r="12" spans="1:19" x14ac:dyDescent="0.25">
      <c r="A12" s="106"/>
      <c r="B12" s="65"/>
      <c r="C12" s="9"/>
      <c r="D12" s="9"/>
      <c r="E12" s="9"/>
      <c r="F12" s="164"/>
      <c r="G12" s="56"/>
      <c r="I12" s="106">
        <v>2</v>
      </c>
      <c r="J12" s="132" t="s">
        <v>82</v>
      </c>
      <c r="K12" s="227" t="s">
        <v>125</v>
      </c>
      <c r="L12" s="227" t="s">
        <v>123</v>
      </c>
      <c r="M12" s="36" t="s">
        <v>140</v>
      </c>
      <c r="N12" s="580" t="s">
        <v>1</v>
      </c>
      <c r="O12" s="582" t="s">
        <v>142</v>
      </c>
      <c r="P12" s="476">
        <v>16954.990000000002</v>
      </c>
    </row>
    <row r="13" spans="1:19" ht="15.75" thickBot="1" x14ac:dyDescent="0.3">
      <c r="A13" s="106"/>
      <c r="B13" s="65"/>
      <c r="C13" s="9"/>
      <c r="D13" s="9"/>
      <c r="E13" s="9"/>
      <c r="F13" s="164"/>
      <c r="G13" s="56"/>
      <c r="I13" s="106"/>
      <c r="J13" s="162"/>
      <c r="K13" s="333" t="s">
        <v>141</v>
      </c>
      <c r="L13" s="188"/>
      <c r="M13" s="16"/>
      <c r="N13" s="581"/>
      <c r="O13" s="583"/>
      <c r="P13" s="475"/>
    </row>
    <row r="14" spans="1:19" x14ac:dyDescent="0.25">
      <c r="A14" s="106">
        <v>2</v>
      </c>
      <c r="B14" s="61" t="s">
        <v>36</v>
      </c>
      <c r="C14" s="26" t="s">
        <v>0</v>
      </c>
      <c r="D14" s="31" t="s">
        <v>37</v>
      </c>
      <c r="E14" s="104" t="s">
        <v>1</v>
      </c>
      <c r="F14" s="94" t="s">
        <v>46</v>
      </c>
      <c r="G14" s="105">
        <v>130947.92</v>
      </c>
      <c r="I14" s="565">
        <v>3</v>
      </c>
      <c r="J14" s="173" t="s">
        <v>82</v>
      </c>
      <c r="K14" s="305" t="s">
        <v>125</v>
      </c>
      <c r="L14" s="232" t="s">
        <v>85</v>
      </c>
      <c r="M14" s="227" t="s">
        <v>126</v>
      </c>
      <c r="N14" s="576" t="s">
        <v>1</v>
      </c>
      <c r="O14" s="488" t="s">
        <v>139</v>
      </c>
      <c r="P14" s="511">
        <v>457069.41</v>
      </c>
      <c r="Q14" s="405"/>
    </row>
    <row r="15" spans="1:19" ht="15.75" thickBot="1" x14ac:dyDescent="0.3">
      <c r="A15" s="106"/>
      <c r="B15" s="65"/>
      <c r="C15" s="69"/>
      <c r="D15" s="9"/>
      <c r="E15" s="107"/>
      <c r="F15" s="108"/>
      <c r="G15" s="109"/>
      <c r="I15" s="566"/>
      <c r="J15" s="568"/>
      <c r="K15" s="388" t="s">
        <v>135</v>
      </c>
      <c r="L15" s="189"/>
      <c r="M15" s="188"/>
      <c r="N15" s="577"/>
      <c r="O15" s="578"/>
      <c r="P15" s="579"/>
      <c r="Q15" s="418">
        <v>2741.98</v>
      </c>
      <c r="R15" s="408" t="s">
        <v>127</v>
      </c>
      <c r="S15">
        <v>123081.66</v>
      </c>
    </row>
    <row r="16" spans="1:19" hidden="1" x14ac:dyDescent="0.25">
      <c r="A16" s="106"/>
      <c r="B16" s="65" t="s">
        <v>38</v>
      </c>
      <c r="C16" s="69"/>
      <c r="D16" s="9"/>
      <c r="E16" s="107" t="s">
        <v>1</v>
      </c>
      <c r="F16" s="108" t="s">
        <v>48</v>
      </c>
      <c r="G16" s="109">
        <v>1727.61</v>
      </c>
      <c r="I16" s="566"/>
      <c r="J16" s="569"/>
      <c r="K16" s="284"/>
      <c r="L16" s="92"/>
      <c r="M16" s="368"/>
      <c r="N16" s="138"/>
      <c r="O16" s="94"/>
      <c r="P16" s="14"/>
    </row>
    <row r="17" spans="1:16" ht="15.75" hidden="1" thickBot="1" x14ac:dyDescent="0.3">
      <c r="A17" s="106"/>
      <c r="B17" s="65"/>
      <c r="C17" s="69"/>
      <c r="D17" s="9"/>
      <c r="E17" s="104" t="s">
        <v>1</v>
      </c>
      <c r="F17" s="94" t="s">
        <v>55</v>
      </c>
      <c r="G17" s="105">
        <v>16343.38</v>
      </c>
      <c r="I17" s="567"/>
      <c r="J17" s="570"/>
      <c r="K17" s="67"/>
      <c r="L17" s="365"/>
      <c r="M17" s="369"/>
      <c r="N17" s="96"/>
      <c r="O17" s="313"/>
      <c r="P17" s="71"/>
    </row>
    <row r="18" spans="1:16" ht="15.75" hidden="1" thickBot="1" x14ac:dyDescent="0.3">
      <c r="A18" s="100"/>
      <c r="B18" s="65"/>
      <c r="C18" s="69"/>
      <c r="D18" s="41"/>
      <c r="E18" s="107" t="s">
        <v>1</v>
      </c>
      <c r="F18" s="108" t="s">
        <v>47</v>
      </c>
      <c r="G18" s="109">
        <v>5262.92</v>
      </c>
      <c r="I18" s="106"/>
      <c r="J18" s="148"/>
      <c r="K18" s="65"/>
      <c r="L18" s="187"/>
      <c r="M18" s="246"/>
      <c r="N18" s="92"/>
      <c r="O18" s="108"/>
      <c r="P18" s="191"/>
    </row>
    <row r="19" spans="1:16" hidden="1" x14ac:dyDescent="0.25">
      <c r="A19" s="148"/>
      <c r="B19" s="220"/>
      <c r="C19" s="9"/>
      <c r="D19" s="10"/>
      <c r="E19" s="80"/>
      <c r="F19" s="108"/>
      <c r="G19" s="221"/>
      <c r="I19" s="99">
        <v>3</v>
      </c>
      <c r="J19" s="173" t="s">
        <v>82</v>
      </c>
      <c r="K19" s="269"/>
      <c r="L19" s="506"/>
      <c r="M19" s="26"/>
      <c r="N19" s="77"/>
      <c r="O19" s="215"/>
      <c r="P19" s="39"/>
    </row>
    <row r="20" spans="1:16" ht="15.75" hidden="1" thickBot="1" x14ac:dyDescent="0.3">
      <c r="A20" s="148"/>
      <c r="B20" s="220"/>
      <c r="C20" s="9"/>
      <c r="D20" s="10"/>
      <c r="E20" s="80"/>
      <c r="F20" s="108"/>
      <c r="G20" s="221"/>
      <c r="I20" s="100"/>
      <c r="J20" s="147"/>
      <c r="K20" s="270"/>
      <c r="L20" s="508"/>
      <c r="M20" s="185"/>
      <c r="N20" s="286"/>
      <c r="O20" s="185"/>
      <c r="P20" s="149"/>
    </row>
    <row r="21" spans="1:16" hidden="1" x14ac:dyDescent="0.25">
      <c r="A21" s="148"/>
      <c r="B21" s="220"/>
      <c r="C21" s="9"/>
      <c r="D21" s="10"/>
      <c r="E21" s="80"/>
      <c r="F21" s="108"/>
      <c r="G21" s="221"/>
      <c r="I21" s="106">
        <v>4</v>
      </c>
      <c r="J21" s="285" t="s">
        <v>82</v>
      </c>
      <c r="K21" s="284"/>
      <c r="L21" s="497"/>
      <c r="M21" s="92"/>
      <c r="N21" s="571"/>
      <c r="O21" s="574"/>
      <c r="P21" s="511"/>
    </row>
    <row r="22" spans="1:16" ht="15.75" hidden="1" thickBot="1" x14ac:dyDescent="0.3">
      <c r="A22" s="148"/>
      <c r="B22" s="220"/>
      <c r="C22" s="9"/>
      <c r="D22" s="10"/>
      <c r="E22" s="80"/>
      <c r="F22" s="108"/>
      <c r="G22" s="221"/>
      <c r="I22" s="100"/>
      <c r="J22" s="147"/>
      <c r="K22" s="282"/>
      <c r="L22" s="490"/>
      <c r="M22" s="257"/>
      <c r="N22" s="508"/>
      <c r="O22" s="489"/>
      <c r="P22" s="508"/>
    </row>
    <row r="23" spans="1:16" ht="15.75" customHeight="1" thickBot="1" x14ac:dyDescent="0.3">
      <c r="A23" s="337"/>
      <c r="B23" s="337"/>
      <c r="C23" s="337"/>
      <c r="D23" s="337">
        <f>SUM(G10:G22)</f>
        <v>301162.78999999998</v>
      </c>
      <c r="E23" s="337"/>
      <c r="F23" s="337" t="s">
        <v>74</v>
      </c>
      <c r="G23" s="186"/>
      <c r="H23" s="186"/>
      <c r="I23" s="526" t="s">
        <v>21</v>
      </c>
      <c r="J23" s="544"/>
      <c r="K23" s="544"/>
      <c r="L23" s="544"/>
      <c r="M23" s="544">
        <f>SUM(P10:P22)</f>
        <v>935660.39999999991</v>
      </c>
      <c r="N23" s="544"/>
      <c r="O23" s="545"/>
      <c r="P23" s="145">
        <f>P10+P14+P21+P19+P15+P16+P17+P12</f>
        <v>935660.39999999991</v>
      </c>
    </row>
    <row r="24" spans="1:16" ht="15.75" customHeight="1" thickBot="1" x14ac:dyDescent="0.3">
      <c r="A24" s="112">
        <v>1</v>
      </c>
      <c r="B24" s="84" t="s">
        <v>36</v>
      </c>
      <c r="C24" s="40" t="s">
        <v>28</v>
      </c>
      <c r="D24" s="113" t="s">
        <v>41</v>
      </c>
      <c r="E24" s="3" t="s">
        <v>34</v>
      </c>
      <c r="F24" s="43" t="s">
        <v>50</v>
      </c>
      <c r="G24" s="91">
        <v>553.36</v>
      </c>
      <c r="I24" s="300">
        <v>1</v>
      </c>
      <c r="J24" s="519" t="s">
        <v>80</v>
      </c>
      <c r="K24" s="227"/>
      <c r="L24" s="227"/>
      <c r="M24" s="227"/>
      <c r="N24" s="484"/>
      <c r="O24" s="488"/>
      <c r="P24" s="572"/>
    </row>
    <row r="25" spans="1:16" ht="15.75" customHeight="1" thickBot="1" x14ac:dyDescent="0.3">
      <c r="A25" s="115"/>
      <c r="B25" s="65"/>
      <c r="C25" s="9"/>
      <c r="D25" s="86"/>
      <c r="E25" s="82"/>
      <c r="F25" s="110"/>
      <c r="G25" s="111"/>
      <c r="I25" s="308"/>
      <c r="J25" s="520"/>
      <c r="K25" s="188"/>
      <c r="L25" s="188"/>
      <c r="M25" s="188"/>
      <c r="N25" s="523"/>
      <c r="O25" s="489"/>
      <c r="P25" s="508"/>
    </row>
    <row r="26" spans="1:16" ht="15.75" hidden="1" customHeight="1" thickBot="1" x14ac:dyDescent="0.3">
      <c r="A26" s="114"/>
      <c r="B26" s="61"/>
      <c r="C26" s="31"/>
      <c r="D26" s="26"/>
      <c r="E26" s="82" t="s">
        <v>34</v>
      </c>
      <c r="F26" s="110" t="s">
        <v>51</v>
      </c>
      <c r="G26" s="111">
        <v>634.9</v>
      </c>
      <c r="I26" s="301"/>
      <c r="J26" s="521"/>
      <c r="K26" s="226"/>
      <c r="L26" s="303"/>
      <c r="M26" s="302"/>
      <c r="N26" s="183"/>
      <c r="O26" s="62"/>
      <c r="P26" s="310"/>
    </row>
    <row r="27" spans="1:16" ht="15.75" hidden="1" customHeight="1" x14ac:dyDescent="0.25">
      <c r="A27" s="115"/>
      <c r="B27" s="65"/>
      <c r="C27" s="10"/>
      <c r="D27" s="86"/>
      <c r="E27" s="3" t="s">
        <v>1</v>
      </c>
      <c r="F27" s="43" t="s">
        <v>52</v>
      </c>
      <c r="G27" s="91">
        <v>3232.4</v>
      </c>
      <c r="I27" s="253">
        <v>2</v>
      </c>
      <c r="J27" s="519" t="s">
        <v>80</v>
      </c>
      <c r="K27" s="227"/>
      <c r="L27" s="227"/>
      <c r="M27" s="227"/>
      <c r="N27" s="309"/>
      <c r="O27" s="43"/>
      <c r="P27" s="105"/>
    </row>
    <row r="28" spans="1:16" ht="15.75" hidden="1" customHeight="1" thickBot="1" x14ac:dyDescent="0.3">
      <c r="A28" s="115"/>
      <c r="B28" s="65"/>
      <c r="C28" s="10"/>
      <c r="D28" s="86"/>
      <c r="E28" s="40" t="s">
        <v>34</v>
      </c>
      <c r="F28" s="37" t="s">
        <v>54</v>
      </c>
      <c r="G28" s="118">
        <v>1219.1300000000001</v>
      </c>
      <c r="I28" s="253"/>
      <c r="J28" s="520"/>
      <c r="K28" s="188"/>
      <c r="L28" s="189"/>
      <c r="M28" s="189"/>
      <c r="N28" s="309"/>
      <c r="O28" s="43"/>
      <c r="P28" s="91"/>
    </row>
    <row r="29" spans="1:16" ht="15.75" hidden="1" customHeight="1" thickBot="1" x14ac:dyDescent="0.3">
      <c r="A29" s="101"/>
      <c r="B29" s="116"/>
      <c r="C29" s="82"/>
      <c r="D29" s="117"/>
      <c r="E29" s="3" t="s">
        <v>34</v>
      </c>
      <c r="F29" s="43" t="s">
        <v>53</v>
      </c>
      <c r="G29" s="91">
        <v>529.24</v>
      </c>
      <c r="I29" s="253"/>
      <c r="J29" s="521"/>
      <c r="K29" s="252"/>
      <c r="L29" s="252"/>
      <c r="M29" s="302"/>
      <c r="N29" s="309"/>
      <c r="O29" s="43"/>
      <c r="P29" s="91"/>
    </row>
    <row r="30" spans="1:16" ht="15.75" hidden="1" customHeight="1" thickBot="1" x14ac:dyDescent="0.3">
      <c r="A30" s="190"/>
      <c r="B30" s="134"/>
      <c r="C30" s="9"/>
      <c r="D30" s="9"/>
      <c r="E30" s="9"/>
      <c r="F30" s="52"/>
      <c r="G30" s="195"/>
      <c r="I30" s="204">
        <v>3</v>
      </c>
      <c r="J30" s="514" t="s">
        <v>80</v>
      </c>
      <c r="K30" s="227"/>
      <c r="L30" s="227"/>
      <c r="M30" s="227"/>
      <c r="N30" s="353"/>
      <c r="O30" s="51"/>
      <c r="P30" s="206"/>
    </row>
    <row r="31" spans="1:16" ht="15.75" hidden="1" customHeight="1" thickBot="1" x14ac:dyDescent="0.3">
      <c r="A31" s="190"/>
      <c r="B31" s="134"/>
      <c r="C31" s="9"/>
      <c r="D31" s="9"/>
      <c r="E31" s="9"/>
      <c r="F31" s="52"/>
      <c r="G31" s="195"/>
      <c r="I31" s="205"/>
      <c r="J31" s="515"/>
      <c r="K31" s="188"/>
      <c r="L31" s="189"/>
      <c r="M31" s="189"/>
      <c r="N31" s="353"/>
      <c r="O31" s="51"/>
      <c r="P31" s="206"/>
    </row>
    <row r="32" spans="1:16" ht="15.75" customHeight="1" thickBot="1" x14ac:dyDescent="0.3">
      <c r="A32" s="528" t="s">
        <v>22</v>
      </c>
      <c r="B32" s="529"/>
      <c r="C32" s="529"/>
      <c r="D32" s="529"/>
      <c r="E32" s="529"/>
      <c r="F32" s="530"/>
      <c r="G32" s="121">
        <f>SUM(G24:G29)</f>
        <v>6169.03</v>
      </c>
      <c r="I32" s="526" t="s">
        <v>83</v>
      </c>
      <c r="J32" s="544"/>
      <c r="K32" s="544"/>
      <c r="L32" s="544"/>
      <c r="M32" s="544"/>
      <c r="N32" s="544"/>
      <c r="O32" s="545"/>
      <c r="P32" s="20">
        <f>P24+P25+P26+P27+P28+P29+P30</f>
        <v>0</v>
      </c>
    </row>
    <row r="33" spans="1:21" ht="15.75" hidden="1" customHeight="1" thickBot="1" x14ac:dyDescent="0.3">
      <c r="A33" s="122">
        <v>1</v>
      </c>
      <c r="B33" s="93" t="s">
        <v>56</v>
      </c>
      <c r="C33" s="49" t="s">
        <v>19</v>
      </c>
      <c r="D33" s="119" t="s">
        <v>57</v>
      </c>
      <c r="E33" s="36" t="s">
        <v>1</v>
      </c>
      <c r="F33" s="30" t="s">
        <v>55</v>
      </c>
      <c r="G33" s="68">
        <v>279638.62</v>
      </c>
      <c r="I33" s="573">
        <v>1</v>
      </c>
      <c r="J33" s="516" t="s">
        <v>73</v>
      </c>
      <c r="K33" s="225"/>
      <c r="L33" s="506"/>
      <c r="M33" s="488"/>
      <c r="N33" s="474"/>
      <c r="O33" s="235"/>
      <c r="P33" s="231"/>
    </row>
    <row r="34" spans="1:21" ht="15.75" hidden="1" thickBot="1" x14ac:dyDescent="0.3">
      <c r="A34" s="122"/>
      <c r="B34" s="97" t="s">
        <v>58</v>
      </c>
      <c r="C34" s="50"/>
      <c r="D34" s="120"/>
      <c r="E34" s="18"/>
      <c r="F34" s="45"/>
      <c r="G34" s="59"/>
      <c r="I34" s="536"/>
      <c r="J34" s="517"/>
      <c r="K34" s="234"/>
      <c r="L34" s="518"/>
      <c r="M34" s="543"/>
      <c r="N34" s="522"/>
      <c r="O34" s="236"/>
      <c r="P34" s="237"/>
    </row>
    <row r="35" spans="1:21" ht="15.75" hidden="1" customHeight="1" thickBot="1" x14ac:dyDescent="0.3">
      <c r="A35" s="122"/>
      <c r="B35" s="160"/>
      <c r="C35" s="46"/>
      <c r="D35" s="192"/>
      <c r="E35" s="31"/>
      <c r="F35" s="30"/>
      <c r="G35" s="68"/>
      <c r="I35" s="193">
        <v>2</v>
      </c>
      <c r="J35" s="516" t="s">
        <v>73</v>
      </c>
      <c r="K35" s="77"/>
      <c r="L35" s="506"/>
      <c r="M35" s="488"/>
      <c r="N35" s="506"/>
      <c r="O35" s="30"/>
      <c r="P35" s="39"/>
    </row>
    <row r="36" spans="1:21" ht="15.75" hidden="1" thickBot="1" x14ac:dyDescent="0.3">
      <c r="A36" s="122"/>
      <c r="B36" s="160"/>
      <c r="C36" s="46"/>
      <c r="D36" s="192"/>
      <c r="E36" s="31"/>
      <c r="F36" s="30"/>
      <c r="G36" s="68"/>
      <c r="I36" s="383"/>
      <c r="J36" s="517"/>
      <c r="K36" s="75"/>
      <c r="L36" s="518"/>
      <c r="M36" s="543"/>
      <c r="N36" s="518"/>
      <c r="O36" s="156"/>
      <c r="P36" s="191"/>
    </row>
    <row r="37" spans="1:21" ht="15.75" customHeight="1" thickBot="1" x14ac:dyDescent="0.3">
      <c r="A37" s="389"/>
      <c r="B37" s="134"/>
      <c r="C37" s="46"/>
      <c r="D37" s="192"/>
      <c r="E37" s="31"/>
      <c r="F37" s="224"/>
      <c r="G37" s="68"/>
      <c r="I37" s="535">
        <v>1</v>
      </c>
      <c r="J37" s="537" t="s">
        <v>73</v>
      </c>
      <c r="K37" s="225" t="s">
        <v>107</v>
      </c>
      <c r="L37" s="512" t="s">
        <v>32</v>
      </c>
      <c r="M37" s="255" t="s">
        <v>114</v>
      </c>
      <c r="N37" s="335" t="s">
        <v>1</v>
      </c>
      <c r="O37" s="43" t="s">
        <v>115</v>
      </c>
      <c r="P37" s="457">
        <v>19985.88</v>
      </c>
      <c r="Q37" s="371">
        <v>19985.88</v>
      </c>
      <c r="R37" s="126">
        <v>42536.12</v>
      </c>
      <c r="S37" s="371">
        <v>19985.88</v>
      </c>
      <c r="T37" s="81">
        <f>R37-S37</f>
        <v>22550.240000000002</v>
      </c>
    </row>
    <row r="38" spans="1:21" ht="15.75" thickBot="1" x14ac:dyDescent="0.3">
      <c r="A38" s="389"/>
      <c r="B38" s="134"/>
      <c r="C38" s="46"/>
      <c r="D38" s="192"/>
      <c r="E38" s="31"/>
      <c r="F38" s="224"/>
      <c r="G38" s="68"/>
      <c r="I38" s="536"/>
      <c r="J38" s="538"/>
      <c r="K38" s="234" t="s">
        <v>116</v>
      </c>
      <c r="L38" s="513"/>
      <c r="M38" s="15"/>
      <c r="N38" s="335" t="s">
        <v>1</v>
      </c>
      <c r="O38" s="43" t="s">
        <v>117</v>
      </c>
      <c r="P38" s="457">
        <v>25381.61</v>
      </c>
      <c r="Q38" s="371">
        <v>25381.61</v>
      </c>
      <c r="R38" s="105">
        <v>50049.08</v>
      </c>
      <c r="S38" s="371">
        <v>25381.61</v>
      </c>
      <c r="T38" s="81">
        <f>R38-S38</f>
        <v>24667.47</v>
      </c>
    </row>
    <row r="39" spans="1:21" ht="15.75" hidden="1" customHeight="1" thickBot="1" x14ac:dyDescent="0.3">
      <c r="A39" s="225" t="s">
        <v>107</v>
      </c>
      <c r="B39" s="512" t="s">
        <v>32</v>
      </c>
      <c r="C39" s="255" t="s">
        <v>114</v>
      </c>
      <c r="D39" s="386" t="s">
        <v>1</v>
      </c>
      <c r="E39" s="51" t="s">
        <v>115</v>
      </c>
      <c r="F39" s="126">
        <v>42536.12</v>
      </c>
      <c r="G39" s="68"/>
      <c r="I39" s="536"/>
      <c r="J39" s="539"/>
      <c r="K39" s="189"/>
      <c r="L39" s="497"/>
      <c r="M39" s="314"/>
      <c r="N39" s="335"/>
      <c r="O39" s="43"/>
      <c r="P39" s="457"/>
      <c r="R39" s="105">
        <v>25559.19</v>
      </c>
      <c r="T39" s="81">
        <f>R39-S39</f>
        <v>25559.19</v>
      </c>
    </row>
    <row r="40" spans="1:21" ht="15.75" thickBot="1" x14ac:dyDescent="0.3">
      <c r="A40" s="234" t="s">
        <v>116</v>
      </c>
      <c r="B40" s="513"/>
      <c r="C40" s="15"/>
      <c r="D40" s="335" t="s">
        <v>1</v>
      </c>
      <c r="E40" s="43" t="s">
        <v>117</v>
      </c>
      <c r="F40" s="105">
        <v>50049.08</v>
      </c>
      <c r="G40" s="68"/>
      <c r="I40" s="483"/>
      <c r="J40" s="540"/>
      <c r="K40" s="188"/>
      <c r="L40" s="188"/>
      <c r="M40" s="16"/>
      <c r="N40" s="335" t="s">
        <v>1</v>
      </c>
      <c r="O40" s="43" t="s">
        <v>119</v>
      </c>
      <c r="P40" s="457">
        <v>7069.01</v>
      </c>
      <c r="Q40" s="371">
        <v>7069.01</v>
      </c>
      <c r="R40" s="79">
        <v>40948.89</v>
      </c>
      <c r="S40" s="371">
        <v>7069.01</v>
      </c>
      <c r="T40" s="81">
        <f>R40-S40</f>
        <v>33879.879999999997</v>
      </c>
    </row>
    <row r="41" spans="1:21" ht="15.75" thickBot="1" x14ac:dyDescent="0.3">
      <c r="A41" s="234"/>
      <c r="B41" s="513"/>
      <c r="C41" s="15"/>
      <c r="D41" s="335"/>
      <c r="E41" s="43"/>
      <c r="F41" s="105"/>
      <c r="G41" s="68"/>
      <c r="I41" s="430">
        <v>2</v>
      </c>
      <c r="J41" s="493" t="s">
        <v>73</v>
      </c>
      <c r="K41" s="225" t="s">
        <v>107</v>
      </c>
      <c r="L41" s="495" t="s">
        <v>85</v>
      </c>
      <c r="M41" s="227" t="s">
        <v>121</v>
      </c>
      <c r="N41" s="497" t="s">
        <v>1</v>
      </c>
      <c r="O41" s="236" t="s">
        <v>110</v>
      </c>
      <c r="P41" s="456">
        <v>180050.99</v>
      </c>
      <c r="Q41" s="421">
        <v>180050.99</v>
      </c>
    </row>
    <row r="42" spans="1:21" ht="15.75" thickBot="1" x14ac:dyDescent="0.3">
      <c r="A42" s="234"/>
      <c r="B42" s="513"/>
      <c r="C42" s="15"/>
      <c r="D42" s="335"/>
      <c r="E42" s="43"/>
      <c r="F42" s="105"/>
      <c r="G42" s="68"/>
      <c r="I42" s="431"/>
      <c r="J42" s="494"/>
      <c r="K42" s="226" t="s">
        <v>120</v>
      </c>
      <c r="L42" s="496"/>
      <c r="M42" s="188"/>
      <c r="N42" s="490"/>
      <c r="O42" s="226"/>
      <c r="P42" s="125"/>
    </row>
    <row r="43" spans="1:21" ht="15.75" thickBot="1" x14ac:dyDescent="0.3">
      <c r="A43" s="234"/>
      <c r="B43" s="513"/>
      <c r="C43" s="15"/>
      <c r="D43" s="335"/>
      <c r="E43" s="43"/>
      <c r="F43" s="105"/>
      <c r="G43" s="68"/>
      <c r="I43" s="429">
        <v>3</v>
      </c>
      <c r="J43" s="541" t="s">
        <v>73</v>
      </c>
      <c r="K43" s="225" t="s">
        <v>107</v>
      </c>
      <c r="L43" s="227" t="s">
        <v>133</v>
      </c>
      <c r="M43" s="227" t="s">
        <v>143</v>
      </c>
      <c r="N43" s="474" t="s">
        <v>1</v>
      </c>
      <c r="O43" s="235" t="s">
        <v>137</v>
      </c>
      <c r="P43" s="231">
        <v>345646.14</v>
      </c>
    </row>
    <row r="44" spans="1:21" ht="15.75" thickBot="1" x14ac:dyDescent="0.3">
      <c r="A44" s="234"/>
      <c r="B44" s="513"/>
      <c r="C44" s="15"/>
      <c r="D44" s="335"/>
      <c r="E44" s="43"/>
      <c r="F44" s="105"/>
      <c r="G44" s="68"/>
      <c r="I44" s="429"/>
      <c r="J44" s="542"/>
      <c r="K44" s="226" t="s">
        <v>144</v>
      </c>
      <c r="L44" s="188"/>
      <c r="M44" s="188"/>
      <c r="N44" s="490"/>
      <c r="O44" s="251"/>
      <c r="P44" s="125"/>
    </row>
    <row r="45" spans="1:21" ht="15.75" customHeight="1" x14ac:dyDescent="0.25">
      <c r="A45" s="189"/>
      <c r="B45" s="497"/>
      <c r="C45" s="314"/>
      <c r="D45" s="335" t="s">
        <v>1</v>
      </c>
      <c r="E45" s="43" t="s">
        <v>118</v>
      </c>
      <c r="F45" s="105">
        <v>25559.19</v>
      </c>
      <c r="G45" s="68">
        <v>315868.13</v>
      </c>
      <c r="I45" s="384">
        <v>4</v>
      </c>
      <c r="J45" s="541" t="s">
        <v>73</v>
      </c>
      <c r="K45" s="225" t="s">
        <v>125</v>
      </c>
      <c r="L45" s="225" t="s">
        <v>32</v>
      </c>
      <c r="M45" s="227" t="s">
        <v>145</v>
      </c>
      <c r="N45" s="474" t="s">
        <v>1</v>
      </c>
      <c r="O45" s="225" t="s">
        <v>146</v>
      </c>
      <c r="P45" s="231">
        <v>64523.16</v>
      </c>
    </row>
    <row r="46" spans="1:21" ht="15.75" customHeight="1" thickBot="1" x14ac:dyDescent="0.3">
      <c r="A46" s="188"/>
      <c r="B46" s="188"/>
      <c r="C46" s="16"/>
      <c r="D46" s="387" t="s">
        <v>1</v>
      </c>
      <c r="E46" s="37" t="s">
        <v>119</v>
      </c>
      <c r="F46" s="79">
        <v>40948.89</v>
      </c>
      <c r="G46" s="239"/>
      <c r="I46" s="347"/>
      <c r="J46" s="542"/>
      <c r="K46" s="226" t="s">
        <v>147</v>
      </c>
      <c r="L46" s="188"/>
      <c r="M46" s="188"/>
      <c r="N46" s="490"/>
      <c r="O46" s="226"/>
      <c r="P46" s="125"/>
    </row>
    <row r="47" spans="1:21" ht="15.75" hidden="1" customHeight="1" thickBot="1" x14ac:dyDescent="0.3">
      <c r="A47" s="122"/>
      <c r="B47" s="160"/>
      <c r="C47" s="46"/>
      <c r="D47" s="192"/>
      <c r="E47" s="31"/>
      <c r="F47" s="30"/>
      <c r="G47" s="239"/>
      <c r="I47" s="340"/>
      <c r="J47" s="338"/>
      <c r="K47" s="498"/>
      <c r="L47" s="238"/>
      <c r="M47" s="228"/>
      <c r="N47" s="329"/>
      <c r="O47" s="110"/>
      <c r="P47" s="196"/>
    </row>
    <row r="48" spans="1:21" ht="16.5" hidden="1" customHeight="1" thickBot="1" x14ac:dyDescent="0.3">
      <c r="A48" s="122"/>
      <c r="B48" s="160"/>
      <c r="C48" s="46"/>
      <c r="D48" s="192"/>
      <c r="E48" s="31"/>
      <c r="F48" s="30"/>
      <c r="G48" s="33"/>
      <c r="I48" s="341"/>
      <c r="J48" s="339"/>
      <c r="K48" s="496"/>
      <c r="L48" s="188"/>
      <c r="M48" s="229"/>
      <c r="N48" s="230"/>
      <c r="O48" s="43"/>
      <c r="P48" s="105"/>
      <c r="U48">
        <v>0</v>
      </c>
    </row>
    <row r="49" spans="1:21" ht="15.75" hidden="1" customHeight="1" thickBot="1" x14ac:dyDescent="0.3">
      <c r="A49" s="122">
        <v>2</v>
      </c>
      <c r="B49" s="61" t="s">
        <v>36</v>
      </c>
      <c r="C49" s="49" t="s">
        <v>29</v>
      </c>
      <c r="D49" s="77" t="s">
        <v>59</v>
      </c>
      <c r="E49" s="31" t="s">
        <v>1</v>
      </c>
      <c r="F49" s="30" t="s">
        <v>49</v>
      </c>
      <c r="G49" s="79">
        <v>39799.230000000003</v>
      </c>
      <c r="I49" s="504"/>
      <c r="J49" s="502"/>
      <c r="K49" s="207"/>
      <c r="L49" s="46"/>
      <c r="M49" s="75"/>
      <c r="N49" s="230"/>
      <c r="O49" s="43"/>
      <c r="P49" s="105"/>
    </row>
    <row r="50" spans="1:21" ht="17.25" hidden="1" customHeight="1" thickBot="1" x14ac:dyDescent="0.3">
      <c r="A50" s="123"/>
      <c r="B50" s="65"/>
      <c r="C50" s="46"/>
      <c r="D50" s="75"/>
      <c r="E50" s="9"/>
      <c r="F50" s="156"/>
      <c r="G50" s="125"/>
      <c r="I50" s="505"/>
      <c r="J50" s="503"/>
      <c r="K50" s="87"/>
      <c r="L50" s="42"/>
      <c r="M50" s="41"/>
      <c r="N50" s="42"/>
      <c r="O50" s="194"/>
      <c r="P50" s="33"/>
    </row>
    <row r="51" spans="1:21" ht="15.75" thickBot="1" x14ac:dyDescent="0.3">
      <c r="A51" s="123"/>
      <c r="B51" s="65"/>
      <c r="C51" s="46"/>
      <c r="D51" s="75"/>
      <c r="E51" s="9"/>
      <c r="F51" s="156"/>
      <c r="G51" s="64">
        <f>SUM(G33:G50)</f>
        <v>635305.98</v>
      </c>
      <c r="I51" s="499" t="s">
        <v>30</v>
      </c>
      <c r="J51" s="500"/>
      <c r="K51" s="500"/>
      <c r="L51" s="500"/>
      <c r="M51" s="500"/>
      <c r="N51" s="500"/>
      <c r="O51" s="501"/>
      <c r="P51" s="20">
        <f>SUM(P33:P48)</f>
        <v>642656.79</v>
      </c>
    </row>
    <row r="52" spans="1:21" ht="15.75" thickBot="1" x14ac:dyDescent="0.3">
      <c r="A52" s="123"/>
      <c r="B52" s="67" t="s">
        <v>60</v>
      </c>
      <c r="C52" s="50"/>
      <c r="D52" s="53"/>
      <c r="E52" s="42"/>
      <c r="F52" s="62"/>
      <c r="G52" s="126">
        <v>4474.07</v>
      </c>
      <c r="I52" s="174">
        <v>1</v>
      </c>
      <c r="J52" s="240" t="s">
        <v>87</v>
      </c>
      <c r="K52" s="354" t="s">
        <v>107</v>
      </c>
      <c r="L52" s="382" t="s">
        <v>86</v>
      </c>
      <c r="M52" s="382" t="s">
        <v>108</v>
      </c>
      <c r="N52" s="392" t="s">
        <v>1</v>
      </c>
      <c r="O52" s="43" t="s">
        <v>122</v>
      </c>
      <c r="P52" s="432">
        <v>338.43</v>
      </c>
      <c r="Q52" s="371">
        <v>338.43</v>
      </c>
      <c r="R52" s="3">
        <v>626.88</v>
      </c>
      <c r="S52" s="371">
        <v>338.43</v>
      </c>
      <c r="T52">
        <f>R52-S52</f>
        <v>288.45</v>
      </c>
    </row>
    <row r="53" spans="1:21" ht="15.75" thickBot="1" x14ac:dyDescent="0.3">
      <c r="A53" s="123">
        <v>3</v>
      </c>
      <c r="B53" s="61" t="s">
        <v>36</v>
      </c>
      <c r="C53" s="46" t="s">
        <v>32</v>
      </c>
      <c r="D53" s="75" t="s">
        <v>39</v>
      </c>
      <c r="E53" s="40" t="s">
        <v>1</v>
      </c>
      <c r="F53" s="95" t="s">
        <v>61</v>
      </c>
      <c r="G53" s="167"/>
      <c r="I53" s="222"/>
      <c r="J53" s="223"/>
      <c r="K53" s="200" t="s">
        <v>109</v>
      </c>
      <c r="L53" s="372"/>
      <c r="M53" s="372"/>
      <c r="N53" s="138"/>
      <c r="O53" s="43"/>
      <c r="P53" s="105"/>
    </row>
    <row r="54" spans="1:21" ht="15.75" hidden="1" thickBot="1" x14ac:dyDescent="0.3">
      <c r="A54" s="123"/>
      <c r="B54" s="67" t="s">
        <v>40</v>
      </c>
      <c r="C54" s="42"/>
      <c r="D54" s="41"/>
      <c r="E54" s="42"/>
      <c r="F54" s="124"/>
      <c r="G54" s="79">
        <v>638.22</v>
      </c>
      <c r="I54" s="154">
        <v>2</v>
      </c>
      <c r="J54" s="155"/>
      <c r="K54" s="57"/>
      <c r="L54" s="34"/>
      <c r="M54" s="19"/>
      <c r="N54" s="34"/>
      <c r="O54" s="35"/>
      <c r="P54" s="38"/>
    </row>
    <row r="55" spans="1:21" ht="15.75" hidden="1" thickBot="1" x14ac:dyDescent="0.3">
      <c r="A55" s="499" t="s">
        <v>30</v>
      </c>
      <c r="B55" s="500"/>
      <c r="C55" s="500"/>
      <c r="D55" s="500"/>
      <c r="E55" s="500"/>
      <c r="F55" s="501"/>
      <c r="G55" s="135"/>
      <c r="I55" s="549">
        <v>2</v>
      </c>
      <c r="J55" s="552"/>
      <c r="K55" s="77"/>
      <c r="L55" s="506"/>
      <c r="M55" s="509"/>
      <c r="N55" s="159"/>
      <c r="O55" s="51"/>
      <c r="P55" s="72"/>
    </row>
    <row r="56" spans="1:21" ht="15.75" hidden="1" thickBot="1" x14ac:dyDescent="0.3">
      <c r="A56" s="60">
        <v>1</v>
      </c>
      <c r="B56" s="76" t="s">
        <v>36</v>
      </c>
      <c r="C56" s="54" t="s">
        <v>23</v>
      </c>
      <c r="D56" s="49" t="s">
        <v>62</v>
      </c>
      <c r="E56" s="83" t="s">
        <v>1</v>
      </c>
      <c r="F56" s="51" t="s">
        <v>63</v>
      </c>
      <c r="G56" s="135"/>
      <c r="I56" s="550"/>
      <c r="J56" s="553"/>
      <c r="K56" s="53"/>
      <c r="L56" s="507"/>
      <c r="M56" s="507"/>
      <c r="N56" s="138"/>
      <c r="O56" s="43"/>
      <c r="P56" s="14"/>
    </row>
    <row r="57" spans="1:21" ht="15.75" hidden="1" thickBot="1" x14ac:dyDescent="0.3">
      <c r="A57" s="197"/>
      <c r="B57" s="139"/>
      <c r="C57" s="58"/>
      <c r="D57" s="46"/>
      <c r="E57" s="10"/>
      <c r="F57" s="156"/>
      <c r="G57" s="135"/>
      <c r="I57" s="550"/>
      <c r="J57" s="553"/>
      <c r="K57" s="217"/>
      <c r="L57" s="507"/>
      <c r="M57" s="507"/>
      <c r="N57" s="138"/>
      <c r="O57" s="43"/>
      <c r="P57" s="14"/>
    </row>
    <row r="58" spans="1:21" ht="15.75" hidden="1" thickBot="1" x14ac:dyDescent="0.3">
      <c r="A58" s="129">
        <v>2</v>
      </c>
      <c r="B58" s="61" t="s">
        <v>36</v>
      </c>
      <c r="C58" s="26" t="s">
        <v>24</v>
      </c>
      <c r="D58" s="31" t="s">
        <v>64</v>
      </c>
      <c r="E58" s="40" t="s">
        <v>1</v>
      </c>
      <c r="F58" s="96" t="s">
        <v>65</v>
      </c>
      <c r="G58" s="128">
        <v>521765</v>
      </c>
      <c r="I58" s="551"/>
      <c r="J58" s="554"/>
      <c r="K58" s="216"/>
      <c r="L58" s="508"/>
      <c r="M58" s="508"/>
      <c r="N58" s="96"/>
      <c r="O58" s="37"/>
      <c r="P58" s="71"/>
    </row>
    <row r="59" spans="1:21" ht="15.75" thickBot="1" x14ac:dyDescent="0.3">
      <c r="A59" s="129"/>
      <c r="B59" s="61"/>
      <c r="C59" s="26"/>
      <c r="D59" s="31"/>
      <c r="E59" s="41"/>
      <c r="F59" s="50"/>
      <c r="G59" s="121">
        <f>SUM(G52:G58)</f>
        <v>526877.29</v>
      </c>
      <c r="I59" s="499" t="s">
        <v>88</v>
      </c>
      <c r="J59" s="500"/>
      <c r="K59" s="500"/>
      <c r="L59" s="500"/>
      <c r="M59" s="500"/>
      <c r="N59" s="500"/>
      <c r="O59" s="501"/>
      <c r="P59" s="20">
        <f>SUM(P52:P58)</f>
        <v>338.43</v>
      </c>
    </row>
    <row r="60" spans="1:21" ht="15.75" thickBot="1" x14ac:dyDescent="0.3">
      <c r="A60" s="129"/>
      <c r="B60" s="61"/>
      <c r="C60" s="26"/>
      <c r="D60" s="31"/>
      <c r="E60" s="41"/>
      <c r="F60" s="50"/>
      <c r="G60" s="121"/>
      <c r="I60" s="533">
        <v>1</v>
      </c>
      <c r="J60" s="531" t="s">
        <v>81</v>
      </c>
      <c r="K60" s="382" t="s">
        <v>107</v>
      </c>
      <c r="L60" s="227" t="s">
        <v>85</v>
      </c>
      <c r="M60" s="255" t="s">
        <v>111</v>
      </c>
      <c r="N60" s="506" t="s">
        <v>1</v>
      </c>
      <c r="O60" s="510" t="s">
        <v>113</v>
      </c>
      <c r="P60" s="511">
        <v>249949.01</v>
      </c>
      <c r="Q60" s="422">
        <v>249949.01</v>
      </c>
      <c r="R60" s="491">
        <v>563598.97</v>
      </c>
      <c r="S60" s="511">
        <v>563598.27</v>
      </c>
      <c r="T60" s="422">
        <v>249949.01</v>
      </c>
      <c r="U60" s="81">
        <f>S60-T60</f>
        <v>313649.26</v>
      </c>
    </row>
    <row r="61" spans="1:21" ht="15.75" thickBot="1" x14ac:dyDescent="0.3">
      <c r="A61" s="129"/>
      <c r="B61" s="61"/>
      <c r="C61" s="26"/>
      <c r="D61" s="31"/>
      <c r="E61" s="41"/>
      <c r="F61" s="50"/>
      <c r="G61" s="231">
        <v>269246.51</v>
      </c>
      <c r="H61" s="176"/>
      <c r="I61" s="534"/>
      <c r="J61" s="532"/>
      <c r="K61" s="385" t="s">
        <v>112</v>
      </c>
      <c r="L61" s="189"/>
      <c r="M61" s="314"/>
      <c r="N61" s="508"/>
      <c r="O61" s="489"/>
      <c r="P61" s="508"/>
      <c r="R61" s="492"/>
      <c r="S61" s="508"/>
    </row>
    <row r="62" spans="1:21" ht="15.75" thickBot="1" x14ac:dyDescent="0.3">
      <c r="A62" s="129"/>
      <c r="B62" s="61"/>
      <c r="C62" s="26"/>
      <c r="D62" s="31"/>
      <c r="E62" s="41"/>
      <c r="F62" s="50"/>
      <c r="G62" s="367"/>
      <c r="H62" s="176"/>
      <c r="I62" s="436">
        <v>2</v>
      </c>
      <c r="J62" s="290" t="s">
        <v>81</v>
      </c>
      <c r="K62" s="433" t="s">
        <v>125</v>
      </c>
      <c r="L62" s="452" t="s">
        <v>78</v>
      </c>
      <c r="M62" s="435" t="s">
        <v>130</v>
      </c>
      <c r="N62" s="478" t="s">
        <v>1</v>
      </c>
      <c r="O62" s="480" t="s">
        <v>132</v>
      </c>
      <c r="P62" s="474">
        <v>700</v>
      </c>
      <c r="R62" s="454"/>
      <c r="S62" s="440"/>
    </row>
    <row r="63" spans="1:21" ht="15.75" thickBot="1" x14ac:dyDescent="0.3">
      <c r="A63" s="129"/>
      <c r="B63" s="61"/>
      <c r="C63" s="26"/>
      <c r="D63" s="31"/>
      <c r="E63" s="41"/>
      <c r="F63" s="50"/>
      <c r="G63" s="367"/>
      <c r="H63" s="176"/>
      <c r="I63" s="437"/>
      <c r="J63" s="438"/>
      <c r="K63" s="434" t="s">
        <v>131</v>
      </c>
      <c r="L63" s="188"/>
      <c r="M63" s="226"/>
      <c r="N63" s="479"/>
      <c r="O63" s="481"/>
      <c r="P63" s="475"/>
      <c r="R63" s="454"/>
      <c r="S63" s="440"/>
    </row>
    <row r="64" spans="1:21" ht="15.75" thickBot="1" x14ac:dyDescent="0.3">
      <c r="A64" s="129"/>
      <c r="B64" s="61"/>
      <c r="C64" s="26"/>
      <c r="D64" s="31"/>
      <c r="E64" s="41"/>
      <c r="F64" s="50"/>
      <c r="G64" s="367"/>
      <c r="H64" s="176"/>
      <c r="I64" s="436">
        <v>3</v>
      </c>
      <c r="J64" s="290" t="s">
        <v>81</v>
      </c>
      <c r="K64" s="433" t="s">
        <v>125</v>
      </c>
      <c r="L64" s="474" t="s">
        <v>79</v>
      </c>
      <c r="M64" s="225" t="s">
        <v>156</v>
      </c>
      <c r="N64" s="474" t="s">
        <v>1</v>
      </c>
      <c r="O64" s="482" t="s">
        <v>158</v>
      </c>
      <c r="P64" s="476">
        <v>1456.63</v>
      </c>
      <c r="R64" s="454"/>
      <c r="S64" s="440"/>
    </row>
    <row r="65" spans="1:28" ht="15.75" thickBot="1" x14ac:dyDescent="0.3">
      <c r="A65" s="129"/>
      <c r="B65" s="61"/>
      <c r="C65" s="26"/>
      <c r="D65" s="31"/>
      <c r="E65" s="41"/>
      <c r="F65" s="50"/>
      <c r="G65" s="367"/>
      <c r="H65" s="176"/>
      <c r="I65" s="437"/>
      <c r="J65" s="440"/>
      <c r="K65" s="434" t="s">
        <v>157</v>
      </c>
      <c r="L65" s="475"/>
      <c r="M65" s="226"/>
      <c r="N65" s="475"/>
      <c r="O65" s="483"/>
      <c r="P65" s="475"/>
      <c r="R65" s="454"/>
      <c r="S65" s="440"/>
    </row>
    <row r="66" spans="1:28" ht="15.75" thickBot="1" x14ac:dyDescent="0.3">
      <c r="A66" s="129"/>
      <c r="B66" s="61"/>
      <c r="C66" s="26"/>
      <c r="D66" s="31"/>
      <c r="E66" s="41"/>
      <c r="F66" s="50"/>
      <c r="G66" s="367"/>
      <c r="H66" s="176"/>
      <c r="I66" s="436">
        <v>4</v>
      </c>
      <c r="J66" s="290" t="s">
        <v>81</v>
      </c>
      <c r="K66" s="433" t="s">
        <v>125</v>
      </c>
      <c r="L66" s="227" t="s">
        <v>78</v>
      </c>
      <c r="M66" s="225" t="s">
        <v>153</v>
      </c>
      <c r="N66" s="484" t="s">
        <v>1</v>
      </c>
      <c r="O66" s="486" t="s">
        <v>155</v>
      </c>
      <c r="P66" s="476">
        <v>5330.86</v>
      </c>
      <c r="R66" s="454"/>
      <c r="S66" s="440"/>
    </row>
    <row r="67" spans="1:28" ht="15.75" thickBot="1" x14ac:dyDescent="0.3">
      <c r="A67" s="129"/>
      <c r="B67" s="61"/>
      <c r="C67" s="26"/>
      <c r="D67" s="31"/>
      <c r="E67" s="41"/>
      <c r="F67" s="50"/>
      <c r="G67" s="367"/>
      <c r="H67" s="176"/>
      <c r="I67" s="437"/>
      <c r="J67" s="440"/>
      <c r="K67" s="434" t="s">
        <v>154</v>
      </c>
      <c r="L67" s="189"/>
      <c r="M67" s="234"/>
      <c r="N67" s="485"/>
      <c r="O67" s="487"/>
      <c r="P67" s="477"/>
      <c r="R67" s="454"/>
      <c r="S67" s="440"/>
    </row>
    <row r="68" spans="1:28" ht="30.75" thickBot="1" x14ac:dyDescent="0.3">
      <c r="A68" s="129">
        <v>3</v>
      </c>
      <c r="B68" s="127" t="s">
        <v>66</v>
      </c>
      <c r="C68" s="34" t="s">
        <v>0</v>
      </c>
      <c r="D68" s="78" t="s">
        <v>67</v>
      </c>
      <c r="E68" s="34" t="s">
        <v>1</v>
      </c>
      <c r="F68" s="48" t="s">
        <v>55</v>
      </c>
      <c r="G68" s="367"/>
      <c r="H68" s="176"/>
      <c r="I68" s="419">
        <v>5</v>
      </c>
      <c r="J68" s="458" t="s">
        <v>81</v>
      </c>
      <c r="K68" s="455" t="s">
        <v>125</v>
      </c>
      <c r="L68" s="227" t="s">
        <v>85</v>
      </c>
      <c r="M68" s="225" t="s">
        <v>159</v>
      </c>
      <c r="N68" s="133" t="s">
        <v>1</v>
      </c>
      <c r="O68" s="51" t="s">
        <v>139</v>
      </c>
      <c r="P68" s="126">
        <v>285196.28000000003</v>
      </c>
      <c r="Q68" s="371">
        <v>700</v>
      </c>
      <c r="R68" s="428">
        <v>5124.9399999999996</v>
      </c>
      <c r="S68" s="371">
        <v>700</v>
      </c>
      <c r="T68" s="81">
        <f>R68-S68</f>
        <v>4424.9399999999996</v>
      </c>
    </row>
    <row r="69" spans="1:28" ht="15.75" thickBot="1" x14ac:dyDescent="0.3">
      <c r="A69" s="499" t="s">
        <v>25</v>
      </c>
      <c r="B69" s="500"/>
      <c r="C69" s="500"/>
      <c r="D69" s="500"/>
      <c r="E69" s="500"/>
      <c r="F69" s="501"/>
      <c r="G69" s="367"/>
      <c r="H69" s="176"/>
      <c r="I69" s="420"/>
      <c r="J69" s="459"/>
      <c r="K69" s="439" t="s">
        <v>160</v>
      </c>
      <c r="L69" s="189"/>
      <c r="M69" s="234"/>
      <c r="N69" s="87" t="s">
        <v>1</v>
      </c>
      <c r="O69" s="37" t="s">
        <v>161</v>
      </c>
      <c r="P69" s="79">
        <v>146588.53</v>
      </c>
      <c r="Q69" s="371">
        <v>1768.58</v>
      </c>
      <c r="R69" s="371"/>
      <c r="U69" s="79">
        <v>148357.10999999999</v>
      </c>
      <c r="V69" s="81">
        <f>U69-Q69</f>
        <v>146588.53</v>
      </c>
    </row>
    <row r="70" spans="1:28" ht="15.75" hidden="1" thickBot="1" x14ac:dyDescent="0.3">
      <c r="A70" s="170"/>
      <c r="B70" s="171"/>
      <c r="C70" s="171"/>
      <c r="D70" s="171"/>
      <c r="E70" s="170"/>
      <c r="F70" s="170"/>
      <c r="G70" s="374"/>
      <c r="H70" s="374"/>
      <c r="I70" s="375"/>
      <c r="J70" s="290" t="s">
        <v>81</v>
      </c>
      <c r="K70" s="271"/>
      <c r="L70" s="227"/>
      <c r="M70" s="255"/>
      <c r="N70" s="227"/>
      <c r="O70" s="235"/>
      <c r="P70" s="231"/>
    </row>
    <row r="71" spans="1:28" ht="15.75" hidden="1" thickBot="1" x14ac:dyDescent="0.3">
      <c r="A71" s="295">
        <v>1</v>
      </c>
      <c r="B71" s="130" t="s">
        <v>36</v>
      </c>
      <c r="C71" s="26" t="s">
        <v>27</v>
      </c>
      <c r="D71" s="49" t="s">
        <v>68</v>
      </c>
      <c r="E71" s="8" t="s">
        <v>1</v>
      </c>
      <c r="F71" s="250" t="s">
        <v>69</v>
      </c>
      <c r="G71" s="377"/>
      <c r="H71" s="377"/>
      <c r="I71" s="378"/>
      <c r="J71" s="258"/>
      <c r="K71" s="366"/>
      <c r="L71" s="188"/>
      <c r="M71" s="350"/>
      <c r="N71" s="188"/>
      <c r="O71" s="251"/>
      <c r="P71" s="125"/>
    </row>
    <row r="72" spans="1:28" ht="15.75" hidden="1" customHeight="1" thickBot="1" x14ac:dyDescent="0.3">
      <c r="A72" s="208"/>
      <c r="B72" s="209"/>
      <c r="C72" s="31"/>
      <c r="D72" s="49"/>
      <c r="E72" s="9"/>
      <c r="F72" s="52"/>
      <c r="G72" s="377"/>
      <c r="H72" s="377"/>
      <c r="I72" s="378"/>
      <c r="J72" s="304"/>
      <c r="K72" s="364"/>
      <c r="L72" s="188"/>
      <c r="M72" s="350"/>
      <c r="N72" s="248"/>
      <c r="O72" s="43"/>
      <c r="P72" s="14"/>
    </row>
    <row r="73" spans="1:28" ht="15.75" hidden="1" customHeight="1" thickBot="1" x14ac:dyDescent="0.3">
      <c r="A73" s="208"/>
      <c r="B73" s="209"/>
      <c r="C73" s="31"/>
      <c r="D73" s="49"/>
      <c r="E73" s="9"/>
      <c r="F73" s="52"/>
      <c r="G73" s="380"/>
      <c r="H73" s="380"/>
      <c r="I73" s="381"/>
      <c r="J73" s="291"/>
      <c r="K73" s="292"/>
      <c r="L73" s="293"/>
      <c r="M73" s="299"/>
      <c r="N73" s="249"/>
      <c r="O73" s="37"/>
      <c r="P73" s="71"/>
    </row>
    <row r="74" spans="1:28" ht="15.75" customHeight="1" thickBot="1" x14ac:dyDescent="0.3">
      <c r="A74" s="373">
        <v>2</v>
      </c>
      <c r="B74" s="374"/>
      <c r="C74" s="374"/>
      <c r="D74" s="374"/>
      <c r="E74" s="374"/>
      <c r="F74" s="374"/>
      <c r="G74" s="56"/>
      <c r="H74" s="176"/>
      <c r="I74" s="306" t="s">
        <v>90</v>
      </c>
      <c r="J74" s="214"/>
      <c r="K74" s="214"/>
      <c r="L74" s="214"/>
      <c r="M74" s="214"/>
      <c r="N74" s="214"/>
      <c r="O74" s="307"/>
      <c r="P74" s="351">
        <f>SUM(P60:P73)</f>
        <v>689221.31</v>
      </c>
    </row>
    <row r="75" spans="1:28" x14ac:dyDescent="0.25">
      <c r="A75" s="376"/>
      <c r="B75" s="377"/>
      <c r="C75" s="377"/>
      <c r="D75" s="377"/>
      <c r="E75" s="377"/>
      <c r="F75" s="377"/>
      <c r="G75" s="56"/>
      <c r="H75" s="176"/>
      <c r="I75" s="563">
        <v>1</v>
      </c>
      <c r="J75" s="348" t="s">
        <v>105</v>
      </c>
      <c r="K75" s="390"/>
      <c r="L75" s="474"/>
      <c r="M75" s="227"/>
      <c r="N75" s="227"/>
      <c r="O75" s="235"/>
      <c r="P75" s="231"/>
      <c r="Q75" s="418">
        <v>5200</v>
      </c>
      <c r="R75" s="231">
        <v>86029.56</v>
      </c>
      <c r="S75" s="406">
        <v>5200</v>
      </c>
      <c r="T75" s="81">
        <f>R75-S75</f>
        <v>80829.56</v>
      </c>
      <c r="U75" s="408" t="s">
        <v>128</v>
      </c>
      <c r="V75" s="408"/>
    </row>
    <row r="76" spans="1:28" ht="15.75" thickBot="1" x14ac:dyDescent="0.3">
      <c r="A76" s="376"/>
      <c r="B76" s="377"/>
      <c r="C76" s="377"/>
      <c r="D76" s="377"/>
      <c r="E76" s="377"/>
      <c r="F76" s="377"/>
      <c r="G76" s="56"/>
      <c r="H76" s="176"/>
      <c r="I76" s="564"/>
      <c r="J76" s="349" t="s">
        <v>106</v>
      </c>
      <c r="K76" s="391"/>
      <c r="L76" s="475"/>
      <c r="M76" s="188"/>
      <c r="N76" s="188"/>
      <c r="O76" s="251"/>
      <c r="P76" s="125"/>
    </row>
    <row r="77" spans="1:28" ht="15.75" thickBot="1" x14ac:dyDescent="0.3">
      <c r="A77" s="379"/>
      <c r="B77" s="380"/>
      <c r="C77" s="380"/>
      <c r="D77" s="380"/>
      <c r="E77" s="380"/>
      <c r="F77" s="380"/>
      <c r="G77" s="56"/>
      <c r="H77" s="176"/>
      <c r="I77" s="526" t="s">
        <v>31</v>
      </c>
      <c r="J77" s="500"/>
      <c r="K77" s="500"/>
      <c r="L77" s="500"/>
      <c r="M77" s="500"/>
      <c r="N77" s="500"/>
      <c r="O77" s="527"/>
      <c r="P77" s="294">
        <f>P75</f>
        <v>0</v>
      </c>
      <c r="AB77" s="409"/>
    </row>
    <row r="78" spans="1:28" ht="30.75" hidden="1" thickBot="1" x14ac:dyDescent="0.3">
      <c r="A78" s="296" t="s">
        <v>1</v>
      </c>
      <c r="B78" s="62" t="s">
        <v>95</v>
      </c>
      <c r="C78" s="135">
        <v>338765.45</v>
      </c>
      <c r="D78" s="46"/>
      <c r="E78" s="9"/>
      <c r="F78" s="52"/>
      <c r="G78" s="56"/>
      <c r="H78" s="176"/>
      <c r="I78" s="241">
        <v>1</v>
      </c>
      <c r="J78" s="242" t="s">
        <v>75</v>
      </c>
      <c r="K78" s="243"/>
      <c r="L78" s="153"/>
      <c r="M78" s="247"/>
      <c r="N78" s="244"/>
      <c r="O78" s="177"/>
      <c r="P78" s="245"/>
    </row>
    <row r="79" spans="1:28" ht="15.75" thickBot="1" x14ac:dyDescent="0.3">
      <c r="A79" s="208"/>
      <c r="B79" s="209"/>
      <c r="C79" s="31"/>
      <c r="D79" s="49"/>
      <c r="E79" s="9"/>
      <c r="F79" s="52"/>
      <c r="G79" s="131">
        <f>G61</f>
        <v>269246.51</v>
      </c>
      <c r="I79" s="546" t="s">
        <v>70</v>
      </c>
      <c r="J79" s="547"/>
      <c r="K79" s="547"/>
      <c r="L79" s="547"/>
      <c r="M79" s="547"/>
      <c r="N79" s="547"/>
      <c r="O79" s="548"/>
      <c r="P79" s="182">
        <f>P78</f>
        <v>0</v>
      </c>
    </row>
    <row r="80" spans="1:28" ht="15.75" customHeight="1" thickBot="1" x14ac:dyDescent="0.3">
      <c r="A80" s="208"/>
      <c r="B80" s="209"/>
      <c r="C80" s="31"/>
      <c r="D80" s="49"/>
      <c r="E80" s="9"/>
      <c r="F80" s="52"/>
      <c r="G80" s="64">
        <f>G23+G32+G51+G59+G79</f>
        <v>1437598.81</v>
      </c>
      <c r="I80" s="526" t="s">
        <v>18</v>
      </c>
      <c r="J80" s="544"/>
      <c r="K80" s="544"/>
      <c r="L80" s="544"/>
      <c r="M80" s="544"/>
      <c r="N80" s="544"/>
      <c r="O80" s="545"/>
      <c r="P80" s="64">
        <f>P23+P32+P51+P59+P79+P74+P77</f>
        <v>2267876.9299999997</v>
      </c>
      <c r="R80" s="254"/>
    </row>
    <row r="81" spans="1:16" ht="15.75" thickBot="1" x14ac:dyDescent="0.3">
      <c r="A81" s="208"/>
      <c r="B81" s="209"/>
      <c r="C81" s="31"/>
      <c r="D81" s="49"/>
      <c r="E81" s="9"/>
      <c r="F81" s="52"/>
      <c r="P81" s="81"/>
    </row>
    <row r="82" spans="1:16" ht="15.75" thickBot="1" x14ac:dyDescent="0.3">
      <c r="A82" s="208"/>
      <c r="B82" s="209"/>
      <c r="C82" s="31"/>
      <c r="D82" s="49"/>
      <c r="E82" s="9"/>
      <c r="F82" s="52"/>
      <c r="G82" s="17" t="s">
        <v>35</v>
      </c>
      <c r="P82" s="17" t="s">
        <v>35</v>
      </c>
    </row>
    <row r="83" spans="1:16" ht="15.75" customHeight="1" thickBot="1" x14ac:dyDescent="0.3">
      <c r="A83" s="208"/>
      <c r="B83" s="209"/>
      <c r="C83" s="31"/>
      <c r="D83" s="276"/>
      <c r="E83" s="276"/>
      <c r="F83" s="276"/>
      <c r="G83" s="68"/>
      <c r="I83" s="484">
        <v>1</v>
      </c>
      <c r="J83" s="557" t="s">
        <v>80</v>
      </c>
      <c r="K83" s="227" t="s">
        <v>107</v>
      </c>
      <c r="L83" s="227" t="s">
        <v>133</v>
      </c>
      <c r="M83" s="227" t="s">
        <v>148</v>
      </c>
      <c r="N83" s="453" t="s">
        <v>150</v>
      </c>
      <c r="O83" s="37" t="s">
        <v>151</v>
      </c>
      <c r="P83" s="118">
        <v>25669.47</v>
      </c>
    </row>
    <row r="84" spans="1:16" ht="15.75" thickBot="1" x14ac:dyDescent="0.3">
      <c r="A84" s="208"/>
      <c r="B84" s="209"/>
      <c r="C84" s="31"/>
      <c r="D84" s="273"/>
      <c r="E84" s="273"/>
      <c r="F84" s="274"/>
      <c r="G84" s="33"/>
      <c r="I84" s="523"/>
      <c r="J84" s="558"/>
      <c r="K84" s="188" t="s">
        <v>149</v>
      </c>
      <c r="L84" s="188"/>
      <c r="M84" s="188"/>
      <c r="N84" s="453"/>
      <c r="O84" s="37"/>
      <c r="P84" s="118"/>
    </row>
    <row r="85" spans="1:16" ht="15.75" customHeight="1" thickBot="1" x14ac:dyDescent="0.3">
      <c r="A85" s="275" t="s">
        <v>70</v>
      </c>
      <c r="B85" s="276"/>
      <c r="C85" s="276"/>
      <c r="G85" s="64">
        <f>G83</f>
        <v>0</v>
      </c>
      <c r="I85" s="526" t="s">
        <v>152</v>
      </c>
      <c r="J85" s="555"/>
      <c r="K85" s="555"/>
      <c r="L85" s="555"/>
      <c r="M85" s="555"/>
      <c r="N85" s="555"/>
      <c r="O85" s="556"/>
      <c r="P85" s="152">
        <f>P83+P84</f>
        <v>25669.47</v>
      </c>
    </row>
    <row r="86" spans="1:16" ht="15" customHeight="1" thickBot="1" x14ac:dyDescent="0.3">
      <c r="A86" s="272" t="s">
        <v>18</v>
      </c>
      <c r="B86" s="273"/>
      <c r="C86" s="273"/>
      <c r="G86" s="68"/>
      <c r="I86" s="561">
        <v>1</v>
      </c>
      <c r="J86" s="562" t="s">
        <v>81</v>
      </c>
      <c r="K86" s="440" t="s">
        <v>125</v>
      </c>
      <c r="L86" s="189" t="s">
        <v>85</v>
      </c>
      <c r="M86" s="234" t="s">
        <v>159</v>
      </c>
      <c r="N86" s="461" t="s">
        <v>35</v>
      </c>
      <c r="O86" s="110" t="s">
        <v>162</v>
      </c>
      <c r="P86" s="460">
        <v>30331.98</v>
      </c>
    </row>
    <row r="87" spans="1:16" ht="15.75" thickBot="1" x14ac:dyDescent="0.3">
      <c r="D87" s="31"/>
      <c r="E87" s="26"/>
      <c r="F87" s="63"/>
      <c r="G87" s="33"/>
      <c r="I87" s="561"/>
      <c r="J87" s="562"/>
      <c r="K87" s="439" t="s">
        <v>160</v>
      </c>
      <c r="L87" s="189"/>
      <c r="M87" s="234"/>
      <c r="N87" s="96"/>
      <c r="O87" s="66"/>
      <c r="P87" s="79"/>
    </row>
    <row r="88" spans="1:16" ht="15.75" hidden="1" customHeight="1" thickBot="1" x14ac:dyDescent="0.3">
      <c r="D88" s="88"/>
      <c r="E88" s="90"/>
      <c r="F88" s="62"/>
      <c r="G88" s="33"/>
      <c r="I88" s="561"/>
      <c r="J88" s="553"/>
      <c r="K88" s="211"/>
      <c r="L88" s="328"/>
      <c r="M88" s="335"/>
      <c r="N88" s="178"/>
      <c r="O88" s="175"/>
      <c r="P88" s="14"/>
    </row>
    <row r="89" spans="1:16" ht="15.75" hidden="1" customHeight="1" thickBot="1" x14ac:dyDescent="0.3">
      <c r="A89" s="13"/>
      <c r="B89" s="93"/>
      <c r="C89" s="26"/>
      <c r="D89" s="273"/>
      <c r="E89" s="273"/>
      <c r="F89" s="274"/>
      <c r="G89" s="33"/>
      <c r="I89" s="523"/>
      <c r="J89" s="554"/>
      <c r="K89" s="200"/>
      <c r="L89" s="342"/>
      <c r="M89" s="336"/>
      <c r="N89" s="210"/>
      <c r="O89" s="179"/>
      <c r="P89" s="180"/>
    </row>
    <row r="90" spans="1:16" ht="15.75" thickBot="1" x14ac:dyDescent="0.3">
      <c r="A90" s="89"/>
      <c r="B90" s="97"/>
      <c r="C90" s="73"/>
      <c r="D90" s="77"/>
      <c r="E90" s="25"/>
      <c r="F90" s="30"/>
      <c r="G90" s="20">
        <f>G86</f>
        <v>0</v>
      </c>
      <c r="I90" s="499" t="s">
        <v>25</v>
      </c>
      <c r="J90" s="500"/>
      <c r="K90" s="500"/>
      <c r="L90" s="500"/>
      <c r="M90" s="500"/>
      <c r="N90" s="500"/>
      <c r="O90" s="501"/>
      <c r="P90" s="20">
        <f>P86+P87+P88</f>
        <v>30331.98</v>
      </c>
    </row>
    <row r="91" spans="1:16" ht="15.75" hidden="1" thickBot="1" x14ac:dyDescent="0.3">
      <c r="A91" s="74"/>
      <c r="B91" s="278" t="s">
        <v>26</v>
      </c>
      <c r="C91" s="273"/>
      <c r="D91" s="41"/>
      <c r="E91" s="102"/>
      <c r="F91" s="62"/>
      <c r="G91" s="20"/>
      <c r="I91" s="280">
        <v>1</v>
      </c>
      <c r="J91" s="287" t="s">
        <v>93</v>
      </c>
      <c r="K91" s="281"/>
      <c r="L91" s="283"/>
      <c r="M91" s="283"/>
      <c r="N91" s="509"/>
      <c r="O91" s="488"/>
      <c r="P91" s="524"/>
    </row>
    <row r="92" spans="1:16" ht="15.75" hidden="1" thickBot="1" x14ac:dyDescent="0.3">
      <c r="A92" s="36"/>
      <c r="B92" s="61"/>
      <c r="C92" s="49"/>
      <c r="D92" s="42"/>
      <c r="E92" s="102"/>
      <c r="F92" s="165"/>
      <c r="G92" s="20"/>
      <c r="I92" s="288"/>
      <c r="J92" s="289"/>
      <c r="K92" s="282"/>
      <c r="L92" s="279"/>
      <c r="M92" s="279"/>
      <c r="N92" s="508"/>
      <c r="O92" s="508"/>
      <c r="P92" s="525"/>
    </row>
    <row r="93" spans="1:16" ht="15.75" thickBot="1" x14ac:dyDescent="0.3">
      <c r="A93" s="16"/>
      <c r="B93" s="67"/>
      <c r="C93" s="42"/>
      <c r="D93" s="42"/>
      <c r="E93" s="102"/>
      <c r="F93" s="165"/>
      <c r="G93" s="20"/>
      <c r="I93" s="546" t="s">
        <v>94</v>
      </c>
      <c r="J93" s="559"/>
      <c r="K93" s="559"/>
      <c r="L93" s="559"/>
      <c r="M93" s="559"/>
      <c r="N93" s="559"/>
      <c r="O93" s="560"/>
      <c r="P93" s="64">
        <f>P91</f>
        <v>0</v>
      </c>
    </row>
    <row r="94" spans="1:16" ht="15.75" customHeight="1" thickBot="1" x14ac:dyDescent="0.3">
      <c r="A94" s="16"/>
      <c r="B94" s="168"/>
      <c r="C94" s="42"/>
      <c r="D94" s="276"/>
      <c r="E94" s="276"/>
      <c r="F94" s="277"/>
      <c r="G94" s="20">
        <f>G85+G90</f>
        <v>0</v>
      </c>
      <c r="I94" s="526" t="s">
        <v>18</v>
      </c>
      <c r="J94" s="544"/>
      <c r="K94" s="544"/>
      <c r="L94" s="544"/>
      <c r="M94" s="544"/>
      <c r="N94" s="544"/>
      <c r="O94" s="545"/>
      <c r="P94" s="64">
        <f>P85+P90+P93</f>
        <v>56001.45</v>
      </c>
    </row>
    <row r="95" spans="1:16" ht="15.75" thickBot="1" x14ac:dyDescent="0.3">
      <c r="A95" s="16"/>
      <c r="B95" s="168"/>
      <c r="C95" s="42"/>
      <c r="D95" s="276"/>
      <c r="E95" s="276"/>
      <c r="F95" s="277"/>
    </row>
    <row r="96" spans="1:16" ht="15.75" thickBot="1" x14ac:dyDescent="0.3">
      <c r="A96" s="275" t="s">
        <v>30</v>
      </c>
      <c r="B96" s="276"/>
      <c r="C96" s="276"/>
      <c r="D96" s="202"/>
      <c r="E96" s="202"/>
      <c r="F96" s="203"/>
      <c r="P96" s="352"/>
    </row>
    <row r="97" spans="1:16" ht="15.75" thickBot="1" x14ac:dyDescent="0.3">
      <c r="A97" s="275"/>
      <c r="B97" s="276"/>
      <c r="C97" s="276"/>
      <c r="D97" s="202"/>
      <c r="E97" s="202"/>
      <c r="F97" s="203"/>
      <c r="P97" s="81"/>
    </row>
    <row r="98" spans="1:16" ht="15.75" thickBot="1" x14ac:dyDescent="0.3">
      <c r="A98" s="201"/>
      <c r="B98" s="202"/>
      <c r="C98" s="202"/>
      <c r="D98" s="273"/>
      <c r="E98" s="273"/>
      <c r="F98" s="274"/>
    </row>
    <row r="99" spans="1:16" ht="15.75" thickBot="1" x14ac:dyDescent="0.3">
      <c r="A99" s="201"/>
      <c r="B99" s="202"/>
      <c r="C99" s="202"/>
    </row>
    <row r="100" spans="1:16" ht="30.75" thickBot="1" x14ac:dyDescent="0.3">
      <c r="A100" s="272" t="s">
        <v>18</v>
      </c>
      <c r="B100" s="273"/>
      <c r="C100" s="273"/>
    </row>
    <row r="103" spans="1:16" x14ac:dyDescent="0.25">
      <c r="P103" t="s">
        <v>84</v>
      </c>
    </row>
  </sheetData>
  <mergeCells count="87">
    <mergeCell ref="N10:N11"/>
    <mergeCell ref="N14:N15"/>
    <mergeCell ref="O14:O15"/>
    <mergeCell ref="P14:P15"/>
    <mergeCell ref="N12:N13"/>
    <mergeCell ref="O12:O13"/>
    <mergeCell ref="P12:P13"/>
    <mergeCell ref="S60:S61"/>
    <mergeCell ref="I14:I17"/>
    <mergeCell ref="J15:J17"/>
    <mergeCell ref="L19:L20"/>
    <mergeCell ref="P21:P22"/>
    <mergeCell ref="L21:L22"/>
    <mergeCell ref="M33:M34"/>
    <mergeCell ref="L33:L34"/>
    <mergeCell ref="N21:N22"/>
    <mergeCell ref="P24:P25"/>
    <mergeCell ref="I23:O23"/>
    <mergeCell ref="I32:O32"/>
    <mergeCell ref="J33:J34"/>
    <mergeCell ref="I33:I34"/>
    <mergeCell ref="J27:J29"/>
    <mergeCell ref="O21:O22"/>
    <mergeCell ref="I94:O94"/>
    <mergeCell ref="I59:O59"/>
    <mergeCell ref="I79:O79"/>
    <mergeCell ref="I55:I58"/>
    <mergeCell ref="J55:J58"/>
    <mergeCell ref="I85:O85"/>
    <mergeCell ref="I90:O90"/>
    <mergeCell ref="J83:J84"/>
    <mergeCell ref="I93:O93"/>
    <mergeCell ref="I86:I89"/>
    <mergeCell ref="J86:J89"/>
    <mergeCell ref="N91:N92"/>
    <mergeCell ref="O91:O92"/>
    <mergeCell ref="I75:I76"/>
    <mergeCell ref="I80:O80"/>
    <mergeCell ref="P91:P92"/>
    <mergeCell ref="I77:O77"/>
    <mergeCell ref="L75:L76"/>
    <mergeCell ref="I83:I84"/>
    <mergeCell ref="A32:F32"/>
    <mergeCell ref="A69:F69"/>
    <mergeCell ref="J60:J61"/>
    <mergeCell ref="I60:I61"/>
    <mergeCell ref="A55:F55"/>
    <mergeCell ref="B39:B45"/>
    <mergeCell ref="I37:I40"/>
    <mergeCell ref="J37:J40"/>
    <mergeCell ref="J43:J44"/>
    <mergeCell ref="L35:L36"/>
    <mergeCell ref="M35:M36"/>
    <mergeCell ref="J45:J46"/>
    <mergeCell ref="L37:L39"/>
    <mergeCell ref="J30:J31"/>
    <mergeCell ref="J35:J36"/>
    <mergeCell ref="N35:N36"/>
    <mergeCell ref="J24:J26"/>
    <mergeCell ref="N33:N34"/>
    <mergeCell ref="N24:N25"/>
    <mergeCell ref="O24:O25"/>
    <mergeCell ref="N43:N44"/>
    <mergeCell ref="R60:R61"/>
    <mergeCell ref="N45:N46"/>
    <mergeCell ref="J41:J42"/>
    <mergeCell ref="L41:L42"/>
    <mergeCell ref="N41:N42"/>
    <mergeCell ref="K47:K48"/>
    <mergeCell ref="I51:O51"/>
    <mergeCell ref="J49:J50"/>
    <mergeCell ref="I49:I50"/>
    <mergeCell ref="L55:L58"/>
    <mergeCell ref="M55:M58"/>
    <mergeCell ref="N60:N61"/>
    <mergeCell ref="O60:O61"/>
    <mergeCell ref="P60:P61"/>
    <mergeCell ref="P62:P63"/>
    <mergeCell ref="P66:P67"/>
    <mergeCell ref="N62:N63"/>
    <mergeCell ref="O62:O63"/>
    <mergeCell ref="L64:L65"/>
    <mergeCell ref="N64:N65"/>
    <mergeCell ref="O64:O65"/>
    <mergeCell ref="P64:P65"/>
    <mergeCell ref="N66:N67"/>
    <mergeCell ref="O66:O67"/>
  </mergeCells>
  <pageMargins left="0" right="0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9"/>
  <sheetViews>
    <sheetView tabSelected="1" workbookViewId="0">
      <selection activeCell="M51" sqref="M51"/>
    </sheetView>
  </sheetViews>
  <sheetFormatPr defaultRowHeight="15" x14ac:dyDescent="0.25"/>
  <cols>
    <col min="1" max="1" width="4.5703125" customWidth="1"/>
    <col min="2" max="2" width="14.7109375" customWidth="1"/>
    <col min="3" max="3" width="16.85546875" customWidth="1"/>
    <col min="4" max="4" width="15.5703125" customWidth="1"/>
    <col min="5" max="5" width="16.5703125" customWidth="1"/>
    <col min="6" max="6" width="10.28515625" customWidth="1"/>
    <col min="7" max="7" width="21.140625" customWidth="1"/>
    <col min="8" max="8" width="14" customWidth="1"/>
  </cols>
  <sheetData>
    <row r="2" spans="1:9" ht="15.75" x14ac:dyDescent="0.25">
      <c r="A2" s="22"/>
      <c r="B2" s="22"/>
      <c r="C2" s="22"/>
      <c r="D2" s="23" t="s">
        <v>187</v>
      </c>
      <c r="E2" s="23"/>
      <c r="F2" s="22"/>
      <c r="G2" s="24" t="s">
        <v>16</v>
      </c>
    </row>
    <row r="4" spans="1:9" ht="15.75" thickBot="1" x14ac:dyDescent="0.3">
      <c r="H4" s="17"/>
    </row>
    <row r="5" spans="1:9" ht="26.25" x14ac:dyDescent="0.25">
      <c r="A5" s="7" t="s">
        <v>2</v>
      </c>
      <c r="B5" s="4" t="s">
        <v>3</v>
      </c>
      <c r="C5" s="157" t="s">
        <v>77</v>
      </c>
      <c r="D5" s="4" t="s">
        <v>4</v>
      </c>
      <c r="E5" s="5" t="s">
        <v>5</v>
      </c>
      <c r="F5" s="5" t="s">
        <v>14</v>
      </c>
      <c r="G5" s="5" t="s">
        <v>6</v>
      </c>
      <c r="H5" s="11" t="s">
        <v>12</v>
      </c>
    </row>
    <row r="6" spans="1:9" ht="15.75" thickBot="1" x14ac:dyDescent="0.3">
      <c r="A6" s="32" t="s">
        <v>7</v>
      </c>
      <c r="B6" s="6"/>
      <c r="C6" s="6"/>
      <c r="D6" s="6"/>
      <c r="E6" s="6" t="s">
        <v>8</v>
      </c>
      <c r="F6" s="6" t="s">
        <v>13</v>
      </c>
      <c r="G6" s="6" t="s">
        <v>9</v>
      </c>
      <c r="H6" s="12" t="s">
        <v>11</v>
      </c>
    </row>
    <row r="7" spans="1:9" hidden="1" x14ac:dyDescent="0.25">
      <c r="A7" s="28">
        <v>1</v>
      </c>
      <c r="B7" s="425" t="s">
        <v>91</v>
      </c>
      <c r="C7" s="354"/>
      <c r="D7" s="427"/>
      <c r="E7" s="427"/>
      <c r="F7" s="370"/>
      <c r="G7" s="94"/>
      <c r="H7" s="138"/>
    </row>
    <row r="8" spans="1:9" ht="15.75" hidden="1" thickBot="1" x14ac:dyDescent="0.3">
      <c r="A8" s="198"/>
      <c r="B8" s="181"/>
      <c r="C8" s="200"/>
      <c r="D8" s="423"/>
      <c r="E8" s="423"/>
      <c r="F8" s="262"/>
      <c r="G8" s="44"/>
      <c r="H8" s="141"/>
    </row>
    <row r="9" spans="1:9" hidden="1" x14ac:dyDescent="0.25">
      <c r="A9" s="28">
        <v>2</v>
      </c>
      <c r="B9" s="259" t="s">
        <v>91</v>
      </c>
      <c r="C9" s="26"/>
      <c r="D9" s="424"/>
      <c r="E9" s="26"/>
      <c r="F9" s="426"/>
      <c r="G9" s="51"/>
      <c r="H9" s="91"/>
      <c r="I9" s="371">
        <v>500</v>
      </c>
    </row>
    <row r="10" spans="1:9" ht="15.75" hidden="1" thickBot="1" x14ac:dyDescent="0.3">
      <c r="A10" s="161"/>
      <c r="B10" s="261"/>
      <c r="C10" s="10"/>
      <c r="D10" s="10"/>
      <c r="E10" s="10"/>
      <c r="F10" s="3"/>
      <c r="G10" s="3"/>
      <c r="H10" s="141"/>
    </row>
    <row r="11" spans="1:9" ht="15.75" thickBot="1" x14ac:dyDescent="0.3">
      <c r="A11" s="601" t="s">
        <v>92</v>
      </c>
      <c r="B11" s="592"/>
      <c r="C11" s="592"/>
      <c r="D11" s="592"/>
      <c r="E11" s="592"/>
      <c r="F11" s="592"/>
      <c r="G11" s="593"/>
      <c r="H11" s="267">
        <f>H9+H7</f>
        <v>0</v>
      </c>
    </row>
    <row r="12" spans="1:9" x14ac:dyDescent="0.25">
      <c r="A12" s="28">
        <v>1</v>
      </c>
      <c r="B12" s="519" t="s">
        <v>80</v>
      </c>
      <c r="C12" s="225" t="s">
        <v>171</v>
      </c>
      <c r="D12" s="227" t="s">
        <v>134</v>
      </c>
      <c r="E12" s="36" t="s">
        <v>177</v>
      </c>
      <c r="F12" s="138" t="s">
        <v>98</v>
      </c>
      <c r="G12" s="43" t="s">
        <v>179</v>
      </c>
      <c r="H12" s="105">
        <v>666.91</v>
      </c>
    </row>
    <row r="13" spans="1:9" ht="15.75" thickBot="1" x14ac:dyDescent="0.3">
      <c r="A13" s="198"/>
      <c r="B13" s="521"/>
      <c r="C13" s="226" t="s">
        <v>178</v>
      </c>
      <c r="D13" s="189"/>
      <c r="E13" s="15"/>
      <c r="F13" s="464"/>
      <c r="G13" s="465"/>
      <c r="H13" s="464"/>
    </row>
    <row r="14" spans="1:9" ht="15.75" hidden="1" thickBot="1" x14ac:dyDescent="0.3">
      <c r="A14" s="263"/>
      <c r="B14" s="395"/>
      <c r="C14" s="41"/>
      <c r="D14" s="318"/>
      <c r="E14" s="321"/>
      <c r="F14" s="334"/>
      <c r="G14" s="62"/>
      <c r="H14" s="357"/>
    </row>
    <row r="15" spans="1:9" x14ac:dyDescent="0.25">
      <c r="A15" s="315">
        <v>2</v>
      </c>
      <c r="B15" s="605" t="s">
        <v>80</v>
      </c>
      <c r="C15" s="225" t="s">
        <v>171</v>
      </c>
      <c r="D15" s="227" t="s">
        <v>180</v>
      </c>
      <c r="E15" s="227" t="s">
        <v>181</v>
      </c>
      <c r="F15" s="472" t="s">
        <v>98</v>
      </c>
      <c r="G15" s="43" t="s">
        <v>183</v>
      </c>
      <c r="H15" s="105">
        <v>22.26</v>
      </c>
    </row>
    <row r="16" spans="1:9" ht="15.75" thickBot="1" x14ac:dyDescent="0.3">
      <c r="A16" s="317"/>
      <c r="B16" s="606"/>
      <c r="C16" s="226" t="s">
        <v>182</v>
      </c>
      <c r="D16" s="189"/>
      <c r="E16" s="189"/>
      <c r="F16" s="466"/>
      <c r="G16" s="467"/>
      <c r="H16" s="464"/>
    </row>
    <row r="17" spans="1:14" ht="15.75" hidden="1" thickBot="1" x14ac:dyDescent="0.3">
      <c r="A17" s="397"/>
      <c r="B17" s="396"/>
      <c r="C17" s="9"/>
      <c r="D17" s="398"/>
      <c r="E17" s="163"/>
      <c r="F17" s="400"/>
      <c r="G17" s="156"/>
      <c r="H17" s="401"/>
    </row>
    <row r="18" spans="1:14" ht="15.75" hidden="1" thickBot="1" x14ac:dyDescent="0.3">
      <c r="A18" s="397"/>
      <c r="B18" s="396"/>
      <c r="C18" s="9"/>
      <c r="D18" s="398"/>
      <c r="E18" s="399"/>
      <c r="F18" s="400"/>
      <c r="G18" s="156"/>
      <c r="H18" s="401"/>
    </row>
    <row r="19" spans="1:14" x14ac:dyDescent="0.25">
      <c r="A19" s="315">
        <v>3</v>
      </c>
      <c r="B19" s="519" t="s">
        <v>80</v>
      </c>
      <c r="C19" s="470" t="s">
        <v>171</v>
      </c>
      <c r="D19" s="227" t="s">
        <v>89</v>
      </c>
      <c r="E19" s="227" t="s">
        <v>172</v>
      </c>
      <c r="F19" s="445" t="s">
        <v>98</v>
      </c>
      <c r="G19" s="51" t="s">
        <v>174</v>
      </c>
      <c r="H19" s="105">
        <v>722.45</v>
      </c>
    </row>
    <row r="20" spans="1:14" ht="15.75" thickBot="1" x14ac:dyDescent="0.3">
      <c r="A20" s="316"/>
      <c r="B20" s="520"/>
      <c r="C20" s="471" t="s">
        <v>173</v>
      </c>
      <c r="D20" s="189"/>
      <c r="E20" s="189"/>
      <c r="F20" s="444" t="s">
        <v>98</v>
      </c>
      <c r="G20" s="43" t="s">
        <v>175</v>
      </c>
      <c r="H20" s="105">
        <v>629.75</v>
      </c>
    </row>
    <row r="21" spans="1:14" ht="15.75" thickBot="1" x14ac:dyDescent="0.3">
      <c r="A21" s="316"/>
      <c r="B21" s="520"/>
      <c r="C21" s="189"/>
      <c r="D21" s="189"/>
      <c r="E21" s="189"/>
      <c r="F21" s="444" t="s">
        <v>98</v>
      </c>
      <c r="G21" s="43" t="s">
        <v>176</v>
      </c>
      <c r="H21" s="105">
        <v>353.2</v>
      </c>
    </row>
    <row r="22" spans="1:14" ht="15.75" hidden="1" thickBot="1" x14ac:dyDescent="0.3">
      <c r="A22" s="316"/>
      <c r="B22" s="521"/>
      <c r="C22" s="188"/>
      <c r="D22" s="189"/>
      <c r="E22" s="189"/>
      <c r="F22" s="178"/>
      <c r="G22" s="94"/>
      <c r="H22" s="105"/>
    </row>
    <row r="23" spans="1:14" hidden="1" x14ac:dyDescent="0.25">
      <c r="A23" s="316"/>
      <c r="B23" s="312"/>
      <c r="C23" s="256"/>
      <c r="D23" s="319"/>
      <c r="E23" s="322"/>
      <c r="F23" s="178"/>
      <c r="G23" s="43"/>
      <c r="H23" s="105"/>
    </row>
    <row r="24" spans="1:14" ht="15.75" hidden="1" thickBot="1" x14ac:dyDescent="0.3">
      <c r="A24" s="317"/>
      <c r="B24" s="311"/>
      <c r="C24" s="256"/>
      <c r="D24" s="320"/>
      <c r="E24" s="323"/>
      <c r="F24" s="3"/>
      <c r="G24" s="43"/>
      <c r="H24" s="105"/>
    </row>
    <row r="25" spans="1:14" ht="15" hidden="1" customHeight="1" x14ac:dyDescent="0.25">
      <c r="A25" s="602">
        <v>3</v>
      </c>
      <c r="B25" s="607" t="s">
        <v>80</v>
      </c>
      <c r="C25" s="225"/>
      <c r="D25" s="585"/>
      <c r="E25" s="587"/>
      <c r="F25" s="324"/>
      <c r="G25" s="43"/>
      <c r="H25" s="91"/>
    </row>
    <row r="26" spans="1:14" ht="15.75" hidden="1" thickBot="1" x14ac:dyDescent="0.3">
      <c r="A26" s="603"/>
      <c r="B26" s="608"/>
      <c r="C26" s="226"/>
      <c r="D26" s="507"/>
      <c r="E26" s="604"/>
      <c r="F26" s="324"/>
      <c r="G26" s="43"/>
      <c r="H26" s="91"/>
    </row>
    <row r="27" spans="1:14" hidden="1" x14ac:dyDescent="0.25">
      <c r="A27" s="603"/>
      <c r="B27" s="265"/>
      <c r="C27" s="10"/>
      <c r="D27" s="507"/>
      <c r="E27" s="604"/>
      <c r="F27" s="324"/>
      <c r="G27" s="43"/>
      <c r="H27" s="91"/>
      <c r="N27" s="266"/>
    </row>
    <row r="28" spans="1:14" ht="15.75" hidden="1" thickBot="1" x14ac:dyDescent="0.3">
      <c r="A28" s="591"/>
      <c r="B28" s="264"/>
      <c r="C28" s="260"/>
      <c r="D28" s="508"/>
      <c r="E28" s="583"/>
      <c r="F28" s="178"/>
      <c r="G28" s="43"/>
      <c r="H28" s="71"/>
    </row>
    <row r="29" spans="1:14" ht="15.75" customHeight="1" thickBot="1" x14ac:dyDescent="0.3">
      <c r="A29" s="586" t="s">
        <v>71</v>
      </c>
      <c r="B29" s="609"/>
      <c r="C29" s="609"/>
      <c r="D29" s="609"/>
      <c r="E29" s="609"/>
      <c r="F29" s="609"/>
      <c r="G29" s="610"/>
      <c r="H29" s="331">
        <f>SUM(H12:H28)</f>
        <v>2394.5699999999997</v>
      </c>
    </row>
    <row r="30" spans="1:14" ht="15" hidden="1" customHeight="1" x14ac:dyDescent="0.25">
      <c r="A30" s="172">
        <v>1</v>
      </c>
      <c r="B30" s="298" t="s">
        <v>99</v>
      </c>
      <c r="C30" s="305"/>
      <c r="D30" s="232"/>
      <c r="E30" s="36"/>
      <c r="F30" s="325"/>
      <c r="G30" s="94"/>
      <c r="H30" s="105"/>
    </row>
    <row r="31" spans="1:14" ht="15" hidden="1" customHeight="1" thickBot="1" x14ac:dyDescent="0.3">
      <c r="A31" s="212"/>
      <c r="B31" s="213"/>
      <c r="C31" s="388"/>
      <c r="D31" s="189"/>
      <c r="E31" s="15"/>
      <c r="F31" s="325"/>
      <c r="G31" s="94"/>
      <c r="H31" s="14"/>
    </row>
    <row r="32" spans="1:14" ht="15" hidden="1" customHeight="1" thickBot="1" x14ac:dyDescent="0.3">
      <c r="A32" s="212"/>
      <c r="B32" s="213"/>
      <c r="C32" s="80"/>
      <c r="D32" s="10"/>
      <c r="E32" s="192"/>
      <c r="F32" s="332"/>
      <c r="G32" s="136"/>
      <c r="H32" s="140"/>
    </row>
    <row r="33" spans="1:8" ht="15.75" thickBot="1" x14ac:dyDescent="0.3">
      <c r="A33" s="601" t="s">
        <v>101</v>
      </c>
      <c r="B33" s="592"/>
      <c r="C33" s="592"/>
      <c r="D33" s="592"/>
      <c r="E33" s="592"/>
      <c r="F33" s="592"/>
      <c r="G33" s="593"/>
      <c r="H33" s="121">
        <f>SUM(H30:H32)</f>
        <v>0</v>
      </c>
    </row>
    <row r="34" spans="1:8" hidden="1" x14ac:dyDescent="0.25">
      <c r="A34" s="411">
        <v>1</v>
      </c>
      <c r="B34" s="413" t="s">
        <v>75</v>
      </c>
      <c r="C34" s="227"/>
      <c r="D34" s="355"/>
      <c r="E34" s="227"/>
      <c r="F34" s="70"/>
      <c r="G34" s="43"/>
      <c r="H34" s="412"/>
    </row>
    <row r="35" spans="1:8" ht="15.75" hidden="1" thickBot="1" x14ac:dyDescent="0.3">
      <c r="A35" s="415"/>
      <c r="B35" s="415"/>
      <c r="C35" s="234"/>
      <c r="D35" s="404"/>
      <c r="E35" s="189"/>
      <c r="F35" s="416"/>
      <c r="G35" s="417"/>
      <c r="H35" s="414"/>
    </row>
    <row r="36" spans="1:8" ht="15.75" thickBot="1" x14ac:dyDescent="0.3">
      <c r="A36" s="443"/>
      <c r="B36" s="441"/>
      <c r="C36" s="441" t="s">
        <v>129</v>
      </c>
      <c r="D36" s="441"/>
      <c r="E36" s="442"/>
      <c r="F36" s="441"/>
      <c r="G36" s="442"/>
      <c r="H36" s="152">
        <f>H35</f>
        <v>0</v>
      </c>
    </row>
    <row r="37" spans="1:8" x14ac:dyDescent="0.25">
      <c r="A37" s="590">
        <v>1</v>
      </c>
      <c r="B37" s="600" t="s">
        <v>81</v>
      </c>
      <c r="C37" s="468" t="s">
        <v>125</v>
      </c>
      <c r="D37" s="26" t="s">
        <v>85</v>
      </c>
      <c r="E37" s="77" t="s">
        <v>166</v>
      </c>
      <c r="F37" s="138" t="s">
        <v>98</v>
      </c>
      <c r="G37" s="43" t="s">
        <v>168</v>
      </c>
      <c r="H37" s="462">
        <v>55.58</v>
      </c>
    </row>
    <row r="38" spans="1:8" x14ac:dyDescent="0.25">
      <c r="A38" s="611"/>
      <c r="B38" s="598"/>
      <c r="C38" s="469" t="s">
        <v>167</v>
      </c>
      <c r="D38" s="10"/>
      <c r="E38" s="75"/>
      <c r="F38" s="138" t="s">
        <v>98</v>
      </c>
      <c r="G38" s="43" t="s">
        <v>169</v>
      </c>
      <c r="H38" s="463">
        <v>244.41</v>
      </c>
    </row>
    <row r="39" spans="1:8" x14ac:dyDescent="0.25">
      <c r="A39" s="611"/>
      <c r="B39" s="598"/>
      <c r="C39" s="473"/>
      <c r="D39" s="9"/>
      <c r="E39" s="46"/>
      <c r="F39" s="138" t="s">
        <v>98</v>
      </c>
      <c r="G39" s="43" t="s">
        <v>184</v>
      </c>
      <c r="H39" s="105">
        <v>587.11</v>
      </c>
    </row>
    <row r="40" spans="1:8" ht="15.75" thickBot="1" x14ac:dyDescent="0.3">
      <c r="A40" s="591"/>
      <c r="B40" s="599"/>
      <c r="C40" s="434"/>
      <c r="D40" s="188"/>
      <c r="E40" s="226"/>
      <c r="F40" s="138" t="s">
        <v>98</v>
      </c>
      <c r="G40" s="43" t="s">
        <v>170</v>
      </c>
      <c r="H40" s="105">
        <v>363.75</v>
      </c>
    </row>
    <row r="41" spans="1:8" hidden="1" x14ac:dyDescent="0.25">
      <c r="A41" s="590">
        <v>2</v>
      </c>
      <c r="B41" s="598" t="s">
        <v>81</v>
      </c>
      <c r="C41" s="433"/>
      <c r="D41" s="474"/>
      <c r="E41" s="255"/>
      <c r="F41" s="512"/>
      <c r="G41" s="482"/>
      <c r="H41" s="476"/>
    </row>
    <row r="42" spans="1:8" ht="15.75" hidden="1" thickBot="1" x14ac:dyDescent="0.3">
      <c r="A42" s="591"/>
      <c r="B42" s="599"/>
      <c r="C42" s="434"/>
      <c r="D42" s="475"/>
      <c r="E42" s="314"/>
      <c r="F42" s="475"/>
      <c r="G42" s="475"/>
      <c r="H42" s="475"/>
    </row>
    <row r="43" spans="1:8" ht="15.75" hidden="1" thickBot="1" x14ac:dyDescent="0.3">
      <c r="A43" s="612">
        <v>3</v>
      </c>
      <c r="B43" s="600" t="s">
        <v>81</v>
      </c>
      <c r="C43" s="596"/>
      <c r="D43" s="596"/>
      <c r="E43" s="596"/>
      <c r="F43" s="441"/>
      <c r="G43" s="441"/>
      <c r="H43" s="121"/>
    </row>
    <row r="44" spans="1:8" ht="15.75" hidden="1" thickBot="1" x14ac:dyDescent="0.3">
      <c r="A44" s="490"/>
      <c r="B44" s="599"/>
      <c r="C44" s="597"/>
      <c r="D44" s="597"/>
      <c r="E44" s="597"/>
      <c r="F44" s="441"/>
      <c r="G44" s="441"/>
      <c r="H44" s="64"/>
    </row>
    <row r="45" spans="1:8" hidden="1" x14ac:dyDescent="0.25">
      <c r="A45" s="356">
        <v>3</v>
      </c>
      <c r="B45" s="410" t="s">
        <v>81</v>
      </c>
      <c r="C45" s="402"/>
      <c r="D45" s="227"/>
      <c r="E45" s="255"/>
      <c r="F45" s="512"/>
      <c r="G45" s="594"/>
      <c r="H45" s="584"/>
    </row>
    <row r="46" spans="1:8" ht="15.75" hidden="1" thickBot="1" x14ac:dyDescent="0.3">
      <c r="A46" s="393"/>
      <c r="B46" s="403"/>
      <c r="C46" s="403"/>
      <c r="D46" s="188"/>
      <c r="E46" s="350"/>
      <c r="F46" s="475"/>
      <c r="G46" s="595"/>
      <c r="H46" s="525"/>
    </row>
    <row r="47" spans="1:8" ht="15.75" thickBot="1" x14ac:dyDescent="0.3">
      <c r="A47" s="499" t="s">
        <v>25</v>
      </c>
      <c r="B47" s="500"/>
      <c r="C47" s="500"/>
      <c r="D47" s="500"/>
      <c r="E47" s="500"/>
      <c r="F47" s="500"/>
      <c r="G47" s="501"/>
      <c r="H47" s="121">
        <f>H45+H37+H38+H40+H41+H39</f>
        <v>1250.8499999999999</v>
      </c>
    </row>
    <row r="48" spans="1:8" ht="16.5" thickBot="1" x14ac:dyDescent="0.3">
      <c r="A48" s="18"/>
      <c r="B48" s="19"/>
      <c r="C48" s="19"/>
      <c r="D48" s="19"/>
      <c r="E48" s="19"/>
      <c r="F48" s="19"/>
      <c r="G48" s="158"/>
      <c r="H48" s="268">
        <f>H29+H47+H11+H33+H36</f>
        <v>3645.4199999999996</v>
      </c>
    </row>
    <row r="59" spans="6:6" x14ac:dyDescent="0.25">
      <c r="F59" s="184"/>
    </row>
  </sheetData>
  <mergeCells count="27">
    <mergeCell ref="A11:G11"/>
    <mergeCell ref="B12:B13"/>
    <mergeCell ref="A47:G47"/>
    <mergeCell ref="A25:A28"/>
    <mergeCell ref="D25:D28"/>
    <mergeCell ref="E25:E28"/>
    <mergeCell ref="B19:B22"/>
    <mergeCell ref="A33:G33"/>
    <mergeCell ref="B15:B16"/>
    <mergeCell ref="B25:B26"/>
    <mergeCell ref="A29:G29"/>
    <mergeCell ref="A37:A40"/>
    <mergeCell ref="A41:A42"/>
    <mergeCell ref="A43:A44"/>
    <mergeCell ref="B37:B40"/>
    <mergeCell ref="D41:D42"/>
    <mergeCell ref="D43:D44"/>
    <mergeCell ref="E43:E44"/>
    <mergeCell ref="B41:B42"/>
    <mergeCell ref="B43:B44"/>
    <mergeCell ref="C43:C44"/>
    <mergeCell ref="F41:F42"/>
    <mergeCell ref="G41:G42"/>
    <mergeCell ref="H41:H42"/>
    <mergeCell ref="F45:F46"/>
    <mergeCell ref="G45:G46"/>
    <mergeCell ref="H45:H46"/>
  </mergeCells>
  <printOptions horizontalCentered="1"/>
  <pageMargins left="0" right="0" top="0.75" bottom="0.75" header="0.3" footer="0.3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39"/>
  <sheetViews>
    <sheetView topLeftCell="A6" workbookViewId="0">
      <selection activeCell="U37" sqref="U37"/>
    </sheetView>
  </sheetViews>
  <sheetFormatPr defaultRowHeight="15" x14ac:dyDescent="0.25"/>
  <cols>
    <col min="1" max="1" width="5.140625" customWidth="1"/>
    <col min="2" max="3" width="16.5703125" customWidth="1"/>
    <col min="4" max="4" width="15.28515625" customWidth="1"/>
    <col min="5" max="5" width="17" customWidth="1"/>
    <col min="6" max="6" width="9.7109375" customWidth="1"/>
    <col min="7" max="7" width="20.140625" customWidth="1"/>
    <col min="8" max="8" width="14.7109375" customWidth="1"/>
    <col min="9" max="13" width="0" hidden="1" customWidth="1"/>
  </cols>
  <sheetData>
    <row r="3" spans="1:13" ht="19.5" x14ac:dyDescent="0.4">
      <c r="D3" s="2"/>
    </row>
    <row r="6" spans="1:13" ht="27.75" customHeight="1" x14ac:dyDescent="0.4">
      <c r="D6" s="2" t="s">
        <v>186</v>
      </c>
    </row>
    <row r="8" spans="1:13" ht="17.25" customHeight="1" thickBot="1" x14ac:dyDescent="0.3"/>
    <row r="9" spans="1:13" ht="17.25" customHeight="1" x14ac:dyDescent="0.25">
      <c r="A9" s="28" t="s">
        <v>2</v>
      </c>
      <c r="B9" s="27" t="s">
        <v>3</v>
      </c>
      <c r="C9" s="615" t="s">
        <v>76</v>
      </c>
      <c r="D9" s="4" t="s">
        <v>4</v>
      </c>
      <c r="E9" s="5" t="s">
        <v>5</v>
      </c>
      <c r="F9" s="5" t="s">
        <v>14</v>
      </c>
      <c r="G9" s="5" t="s">
        <v>6</v>
      </c>
      <c r="H9" s="21" t="s">
        <v>15</v>
      </c>
    </row>
    <row r="10" spans="1:13" ht="17.25" customHeight="1" thickBot="1" x14ac:dyDescent="0.3">
      <c r="A10" s="198" t="s">
        <v>7</v>
      </c>
      <c r="B10" s="199"/>
      <c r="C10" s="616"/>
      <c r="D10" s="6"/>
      <c r="E10" s="6" t="s">
        <v>8</v>
      </c>
      <c r="F10" s="6" t="s">
        <v>17</v>
      </c>
      <c r="G10" s="6" t="s">
        <v>9</v>
      </c>
      <c r="H10" s="29" t="s">
        <v>10</v>
      </c>
    </row>
    <row r="11" spans="1:13" ht="15.75" thickBot="1" x14ac:dyDescent="0.3">
      <c r="A11" s="507">
        <v>1</v>
      </c>
      <c r="B11" s="297" t="s">
        <v>96</v>
      </c>
      <c r="C11" s="354" t="s">
        <v>107</v>
      </c>
      <c r="D11" s="382" t="s">
        <v>86</v>
      </c>
      <c r="E11" s="382" t="s">
        <v>108</v>
      </c>
      <c r="F11" s="394" t="s">
        <v>100</v>
      </c>
      <c r="G11" s="37" t="s">
        <v>124</v>
      </c>
      <c r="H11" s="40">
        <v>120</v>
      </c>
      <c r="I11" s="371">
        <v>120</v>
      </c>
      <c r="J11" s="81"/>
      <c r="K11" s="40">
        <v>600</v>
      </c>
      <c r="L11" s="371">
        <v>120</v>
      </c>
      <c r="M11">
        <f>K11-L11</f>
        <v>480</v>
      </c>
    </row>
    <row r="12" spans="1:13" ht="15.75" customHeight="1" thickBot="1" x14ac:dyDescent="0.3">
      <c r="A12" s="507"/>
      <c r="B12" s="160"/>
      <c r="C12" s="200" t="s">
        <v>109</v>
      </c>
      <c r="D12" s="372"/>
      <c r="E12" s="372"/>
      <c r="F12" s="70"/>
      <c r="G12" s="94"/>
      <c r="H12" s="105"/>
      <c r="J12" s="81"/>
    </row>
    <row r="13" spans="1:13" hidden="1" x14ac:dyDescent="0.25">
      <c r="A13" s="507"/>
      <c r="B13" s="160"/>
      <c r="C13" s="160"/>
      <c r="D13" s="10"/>
      <c r="E13" s="144"/>
      <c r="F13" s="70"/>
      <c r="G13" s="94"/>
      <c r="H13" s="105"/>
      <c r="J13" s="81"/>
    </row>
    <row r="14" spans="1:13" ht="15.75" hidden="1" thickBot="1" x14ac:dyDescent="0.3">
      <c r="A14" s="507"/>
      <c r="B14" s="160"/>
      <c r="C14" s="160"/>
      <c r="D14" s="10"/>
      <c r="E14" s="144"/>
      <c r="F14" s="137"/>
      <c r="G14" s="108"/>
      <c r="H14" s="135"/>
      <c r="J14" s="81"/>
    </row>
    <row r="15" spans="1:13" ht="15.75" customHeight="1" thickBot="1" x14ac:dyDescent="0.3">
      <c r="A15" s="526" t="s">
        <v>97</v>
      </c>
      <c r="B15" s="544"/>
      <c r="C15" s="544"/>
      <c r="D15" s="544"/>
      <c r="E15" s="544"/>
      <c r="F15" s="544"/>
      <c r="G15" s="545"/>
      <c r="H15" s="146">
        <f>SUM(H11:H14)</f>
        <v>120</v>
      </c>
      <c r="J15" s="81"/>
    </row>
    <row r="16" spans="1:13" ht="15" customHeight="1" x14ac:dyDescent="0.25">
      <c r="A16" s="60">
        <v>1</v>
      </c>
      <c r="B16" s="514" t="s">
        <v>81</v>
      </c>
      <c r="C16" s="455" t="s">
        <v>125</v>
      </c>
      <c r="D16" s="227" t="s">
        <v>85</v>
      </c>
      <c r="E16" s="225" t="s">
        <v>159</v>
      </c>
      <c r="F16" s="444" t="s">
        <v>163</v>
      </c>
      <c r="G16" s="43" t="s">
        <v>164</v>
      </c>
      <c r="H16" s="105">
        <v>20085.63</v>
      </c>
      <c r="J16" s="81"/>
    </row>
    <row r="17" spans="1:10" ht="15" customHeight="1" thickBot="1" x14ac:dyDescent="0.3">
      <c r="A17" s="197"/>
      <c r="B17" s="588"/>
      <c r="C17" s="439" t="s">
        <v>160</v>
      </c>
      <c r="D17" s="188"/>
      <c r="E17" s="234"/>
      <c r="F17" s="330"/>
      <c r="G17" s="94"/>
      <c r="H17" s="105"/>
      <c r="J17" s="81"/>
    </row>
    <row r="18" spans="1:10" ht="15" hidden="1" customHeight="1" x14ac:dyDescent="0.25">
      <c r="A18" s="197"/>
      <c r="B18" s="588"/>
      <c r="C18" s="233"/>
      <c r="D18" s="233"/>
      <c r="E18" s="189"/>
      <c r="F18" s="330"/>
      <c r="G18" s="94"/>
      <c r="H18" s="105"/>
      <c r="J18" s="81"/>
    </row>
    <row r="19" spans="1:10" ht="15" hidden="1" customHeight="1" thickBot="1" x14ac:dyDescent="0.3">
      <c r="A19" s="197"/>
      <c r="B19" s="588"/>
      <c r="C19" s="233"/>
      <c r="D19" s="188"/>
      <c r="E19" s="233"/>
      <c r="F19" s="330"/>
      <c r="G19" s="94"/>
      <c r="H19" s="105"/>
      <c r="J19" s="81"/>
    </row>
    <row r="20" spans="1:10" ht="15" hidden="1" customHeight="1" x14ac:dyDescent="0.25">
      <c r="A20" s="197"/>
      <c r="B20" s="588"/>
      <c r="C20" s="65"/>
      <c r="D20" s="327"/>
      <c r="E20" s="9"/>
      <c r="F20" s="248"/>
      <c r="G20" s="43"/>
      <c r="H20" s="105"/>
      <c r="J20" s="81"/>
    </row>
    <row r="21" spans="1:10" ht="15" hidden="1" customHeight="1" thickBot="1" x14ac:dyDescent="0.3">
      <c r="A21" s="197"/>
      <c r="B21" s="617"/>
      <c r="C21" s="10"/>
      <c r="D21" s="329"/>
      <c r="E21" s="46"/>
      <c r="F21" s="248"/>
      <c r="G21" s="43"/>
      <c r="H21" s="105"/>
      <c r="J21" s="81"/>
    </row>
    <row r="22" spans="1:10" ht="15.75" customHeight="1" thickBot="1" x14ac:dyDescent="0.3">
      <c r="A22" s="526" t="s">
        <v>165</v>
      </c>
      <c r="B22" s="544"/>
      <c r="C22" s="613"/>
      <c r="D22" s="589"/>
      <c r="E22" s="613"/>
      <c r="F22" s="613"/>
      <c r="G22" s="614"/>
      <c r="H22" s="146">
        <f>SUM(H16:H21)</f>
        <v>20085.63</v>
      </c>
      <c r="J22" s="407"/>
    </row>
    <row r="23" spans="1:10" ht="15.75" hidden="1" customHeight="1" x14ac:dyDescent="0.25">
      <c r="A23" s="358">
        <v>1</v>
      </c>
      <c r="B23" s="607" t="s">
        <v>80</v>
      </c>
      <c r="C23" s="227"/>
      <c r="D23" s="227"/>
      <c r="E23" s="227"/>
      <c r="F23" s="363"/>
      <c r="G23" s="44"/>
      <c r="H23" s="169"/>
      <c r="J23" s="81"/>
    </row>
    <row r="24" spans="1:10" ht="15.75" hidden="1" customHeight="1" thickBot="1" x14ac:dyDescent="0.3">
      <c r="A24" s="359"/>
      <c r="B24" s="608"/>
      <c r="C24" s="188"/>
      <c r="D24" s="189"/>
      <c r="E24" s="189"/>
      <c r="F24" s="359"/>
      <c r="G24" s="359"/>
      <c r="H24" s="182"/>
      <c r="J24" s="81"/>
    </row>
    <row r="25" spans="1:10" ht="15.75" hidden="1" customHeight="1" x14ac:dyDescent="0.25">
      <c r="A25" s="358">
        <v>2</v>
      </c>
      <c r="B25" s="607" t="s">
        <v>80</v>
      </c>
      <c r="C25" s="227"/>
      <c r="D25" s="227"/>
      <c r="E25" s="227"/>
      <c r="F25" s="324"/>
      <c r="G25" s="43"/>
      <c r="H25" s="91"/>
      <c r="J25" s="81"/>
    </row>
    <row r="26" spans="1:10" ht="15.75" hidden="1" customHeight="1" thickBot="1" x14ac:dyDescent="0.3">
      <c r="A26" s="360"/>
      <c r="B26" s="608"/>
      <c r="C26" s="189"/>
      <c r="D26" s="189"/>
      <c r="E26" s="189"/>
      <c r="F26" s="360"/>
      <c r="G26" s="360"/>
      <c r="H26" s="362"/>
      <c r="J26" s="81"/>
    </row>
    <row r="27" spans="1:10" ht="15.75" hidden="1" customHeight="1" thickBot="1" x14ac:dyDescent="0.3">
      <c r="A27" s="344"/>
      <c r="B27" s="345"/>
      <c r="C27" s="345"/>
      <c r="D27" s="345"/>
      <c r="E27" s="345"/>
      <c r="F27" s="345"/>
      <c r="G27" s="346"/>
      <c r="H27" s="182">
        <f>H23+H25</f>
        <v>0</v>
      </c>
      <c r="J27" s="81"/>
    </row>
    <row r="28" spans="1:10" ht="15.75" hidden="1" thickBot="1" x14ac:dyDescent="0.3">
      <c r="A28" s="15">
        <v>1</v>
      </c>
      <c r="B28" s="361" t="s">
        <v>102</v>
      </c>
      <c r="C28" s="234"/>
      <c r="D28" s="234"/>
      <c r="E28" s="15"/>
      <c r="F28" s="53"/>
      <c r="G28" s="185"/>
      <c r="H28" s="79"/>
      <c r="J28" s="81"/>
    </row>
    <row r="29" spans="1:10" ht="15.75" hidden="1" thickBot="1" x14ac:dyDescent="0.3">
      <c r="A29" s="85"/>
      <c r="B29" s="343" t="s">
        <v>103</v>
      </c>
      <c r="C29" s="226"/>
      <c r="D29" s="189"/>
      <c r="E29" s="15"/>
      <c r="F29" s="3"/>
      <c r="G29" s="43"/>
      <c r="H29" s="105"/>
      <c r="J29" s="81"/>
    </row>
    <row r="30" spans="1:10" ht="15.75" hidden="1" customHeight="1" thickBot="1" x14ac:dyDescent="0.3">
      <c r="A30" s="103"/>
      <c r="B30" s="65"/>
      <c r="C30" s="65"/>
      <c r="D30" s="10"/>
      <c r="E30" s="69"/>
      <c r="F30" s="40"/>
      <c r="G30" s="37"/>
      <c r="H30" s="79"/>
      <c r="J30" s="81"/>
    </row>
    <row r="31" spans="1:10" ht="15.75" hidden="1" thickBot="1" x14ac:dyDescent="0.3">
      <c r="A31" s="15"/>
      <c r="B31" s="10"/>
      <c r="C31" s="10"/>
      <c r="D31" s="10"/>
      <c r="E31" s="9"/>
      <c r="F31" s="142"/>
      <c r="G31" s="44"/>
      <c r="H31" s="169"/>
      <c r="J31" s="81"/>
    </row>
    <row r="32" spans="1:10" hidden="1" x14ac:dyDescent="0.25">
      <c r="A32" s="36">
        <v>2</v>
      </c>
      <c r="B32" s="326"/>
      <c r="C32" s="225"/>
      <c r="D32" s="227"/>
      <c r="E32" s="227"/>
      <c r="F32" s="324"/>
      <c r="G32" s="43"/>
      <c r="H32" s="91"/>
      <c r="J32" s="81"/>
    </row>
    <row r="33" spans="1:10" ht="15.75" hidden="1" thickBot="1" x14ac:dyDescent="0.3">
      <c r="A33" s="219"/>
      <c r="B33" s="10"/>
      <c r="C33" s="226"/>
      <c r="D33" s="41"/>
      <c r="E33" s="166"/>
      <c r="F33" s="324"/>
      <c r="G33" s="43"/>
      <c r="H33" s="91"/>
      <c r="J33" s="81"/>
    </row>
    <row r="34" spans="1:10" ht="15.75" hidden="1" customHeight="1" x14ac:dyDescent="0.25">
      <c r="A34" s="103"/>
      <c r="B34" s="65"/>
      <c r="C34" s="65"/>
      <c r="D34" s="10"/>
      <c r="E34" s="69"/>
      <c r="F34" s="218"/>
      <c r="G34" s="110"/>
      <c r="H34" s="196"/>
      <c r="J34" s="81"/>
    </row>
    <row r="35" spans="1:10" ht="15.75" hidden="1" thickBot="1" x14ac:dyDescent="0.3">
      <c r="A35" s="16"/>
      <c r="B35" s="41"/>
      <c r="C35" s="41"/>
      <c r="D35" s="41"/>
      <c r="E35" s="42"/>
      <c r="F35" s="138"/>
      <c r="G35" s="43"/>
      <c r="H35" s="105"/>
      <c r="J35" s="81"/>
    </row>
    <row r="36" spans="1:10" ht="15.75" customHeight="1" thickBot="1" x14ac:dyDescent="0.3">
      <c r="A36" s="526" t="s">
        <v>104</v>
      </c>
      <c r="B36" s="544"/>
      <c r="C36" s="544"/>
      <c r="D36" s="544"/>
      <c r="E36" s="544"/>
      <c r="F36" s="544"/>
      <c r="G36" s="545"/>
      <c r="H36" s="20">
        <f>SUM(H28:H33)</f>
        <v>0</v>
      </c>
    </row>
    <row r="37" spans="1:10" ht="15.75" customHeight="1" thickBot="1" x14ac:dyDescent="0.3">
      <c r="A37" s="526" t="s">
        <v>33</v>
      </c>
      <c r="B37" s="544"/>
      <c r="C37" s="544"/>
      <c r="D37" s="544"/>
      <c r="E37" s="544"/>
      <c r="F37" s="544"/>
      <c r="G37" s="545"/>
      <c r="H37" s="20">
        <f>H15+H22+H36+H27</f>
        <v>20205.63</v>
      </c>
    </row>
    <row r="39" spans="1:10" x14ac:dyDescent="0.25">
      <c r="H39" s="81"/>
    </row>
  </sheetData>
  <mergeCells count="9">
    <mergeCell ref="A15:G15"/>
    <mergeCell ref="A36:G36"/>
    <mergeCell ref="A37:G37"/>
    <mergeCell ref="A22:G22"/>
    <mergeCell ref="C9:C10"/>
    <mergeCell ref="A11:A14"/>
    <mergeCell ref="B16:B21"/>
    <mergeCell ref="B23:B24"/>
    <mergeCell ref="B25:B26"/>
  </mergeCells>
  <pageMargins left="0.19685039370078741" right="0.19685039370078741" top="0.74803149606299213" bottom="0.74803149606299213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PROGRAME</vt:lpstr>
      <vt:lpstr>PENS.40%</vt:lpstr>
      <vt:lpstr>TESTE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2020-07-30T06:42:42Z</cp:lastPrinted>
  <dcterms:created xsi:type="dcterms:W3CDTF">2018-07-04T12:33:56Z</dcterms:created>
  <dcterms:modified xsi:type="dcterms:W3CDTF">2020-07-30T07:25:06Z</dcterms:modified>
</cp:coreProperties>
</file>